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Finanzmanagement\0400ALLE\_Budget\2024\03_VA-Endgültig\034_Finalisierung des VA\0342_Veröffentlichung\offener Haushalt_data.gv.at\2024\"/>
    </mc:Choice>
  </mc:AlternateContent>
  <xr:revisionPtr revIDLastSave="0" documentId="8_{68219B14-19F3-4528-A3BE-EC56BA691538}" xr6:coauthVersionLast="47" xr6:coauthVersionMax="47" xr10:uidLastSave="{00000000-0000-0000-0000-000000000000}"/>
  <bookViews>
    <workbookView xWindow="28680" yWindow="-2400" windowWidth="29040" windowHeight="15840" activeTab="1" xr2:uid="{00000000-000D-0000-FFFF-FFFF00000000}"/>
  </bookViews>
  <sheets>
    <sheet name="Übersicht_einzeln_T1" sheetId="13" r:id="rId1"/>
    <sheet name="Übersicht_einzeln_T2" sheetId="14" r:id="rId2"/>
  </sheets>
  <definedNames>
    <definedName name="_xlnm.Print_Area" localSheetId="0">Übersicht_einzeln_T1!$A$1:$K$250</definedName>
    <definedName name="_xlnm.Print_Area" localSheetId="1">Übersicht_einzeln_T2!$A$1:$N$250</definedName>
    <definedName name="_xlnm.Print_Titles" localSheetId="0">Übersicht_einzeln_T1!$4:$4</definedName>
    <definedName name="_xlnm.Print_Titles" localSheetId="1">Übersicht_einzeln_T2!$4:$4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3" i="14" l="1"/>
  <c r="I243" i="14"/>
  <c r="L241" i="14"/>
  <c r="K241" i="14"/>
  <c r="J241" i="14"/>
  <c r="I241" i="14"/>
  <c r="H241" i="14"/>
  <c r="G241" i="14"/>
  <c r="F241" i="14"/>
  <c r="E241" i="14"/>
  <c r="J224" i="14"/>
  <c r="H224" i="14"/>
  <c r="G224" i="14"/>
  <c r="F224" i="14"/>
  <c r="E224" i="14"/>
  <c r="E227" i="14" s="1"/>
  <c r="E242" i="14" s="1"/>
  <c r="E250" i="14" s="1"/>
  <c r="K223" i="14"/>
  <c r="I223" i="14"/>
  <c r="L223" i="14" s="1"/>
  <c r="K222" i="14"/>
  <c r="I222" i="14"/>
  <c r="L222" i="14" s="1"/>
  <c r="L221" i="14"/>
  <c r="K221" i="14"/>
  <c r="I221" i="14"/>
  <c r="K220" i="14"/>
  <c r="I220" i="14"/>
  <c r="L220" i="14" s="1"/>
  <c r="K219" i="14"/>
  <c r="I219" i="14"/>
  <c r="L219" i="14" s="1"/>
  <c r="L218" i="14"/>
  <c r="K218" i="14"/>
  <c r="K224" i="14" s="1"/>
  <c r="I218" i="14"/>
  <c r="J215" i="14"/>
  <c r="H215" i="14"/>
  <c r="G215" i="14"/>
  <c r="F215" i="14"/>
  <c r="E215" i="14"/>
  <c r="K214" i="14"/>
  <c r="I214" i="14"/>
  <c r="L214" i="14" s="1"/>
  <c r="K212" i="14"/>
  <c r="I212" i="14"/>
  <c r="L212" i="14" s="1"/>
  <c r="K211" i="14"/>
  <c r="I211" i="14"/>
  <c r="L211" i="14" s="1"/>
  <c r="K210" i="14"/>
  <c r="I210" i="14"/>
  <c r="L210" i="14" s="1"/>
  <c r="L208" i="14"/>
  <c r="K208" i="14"/>
  <c r="I208" i="14"/>
  <c r="K206" i="14"/>
  <c r="I206" i="14"/>
  <c r="L206" i="14" s="1"/>
  <c r="K205" i="14"/>
  <c r="I205" i="14"/>
  <c r="L205" i="14" s="1"/>
  <c r="L204" i="14"/>
  <c r="K204" i="14"/>
  <c r="I204" i="14"/>
  <c r="K203" i="14"/>
  <c r="I203" i="14"/>
  <c r="L203" i="14" s="1"/>
  <c r="K202" i="14"/>
  <c r="I202" i="14"/>
  <c r="L202" i="14" s="1"/>
  <c r="K201" i="14"/>
  <c r="I201" i="14"/>
  <c r="L201" i="14" s="1"/>
  <c r="K200" i="14"/>
  <c r="I200" i="14"/>
  <c r="L200" i="14" s="1"/>
  <c r="L199" i="14"/>
  <c r="K199" i="14"/>
  <c r="I199" i="14"/>
  <c r="K198" i="14"/>
  <c r="I198" i="14"/>
  <c r="L198" i="14" s="1"/>
  <c r="K197" i="14"/>
  <c r="I197" i="14"/>
  <c r="L197" i="14" s="1"/>
  <c r="L196" i="14"/>
  <c r="K196" i="14"/>
  <c r="I196" i="14"/>
  <c r="K194" i="14"/>
  <c r="I194" i="14"/>
  <c r="L194" i="14" s="1"/>
  <c r="K193" i="14"/>
  <c r="I193" i="14"/>
  <c r="L193" i="14" s="1"/>
  <c r="K192" i="14"/>
  <c r="I192" i="14"/>
  <c r="L192" i="14" s="1"/>
  <c r="K191" i="14"/>
  <c r="I191" i="14"/>
  <c r="L191" i="14" s="1"/>
  <c r="L190" i="14"/>
  <c r="K190" i="14"/>
  <c r="I190" i="14"/>
  <c r="K189" i="14"/>
  <c r="I189" i="14"/>
  <c r="L189" i="14" s="1"/>
  <c r="K188" i="14"/>
  <c r="I188" i="14"/>
  <c r="L188" i="14" s="1"/>
  <c r="L187" i="14"/>
  <c r="K187" i="14"/>
  <c r="I187" i="14"/>
  <c r="K186" i="14"/>
  <c r="I186" i="14"/>
  <c r="L186" i="14" s="1"/>
  <c r="K185" i="14"/>
  <c r="I185" i="14"/>
  <c r="L185" i="14" s="1"/>
  <c r="K184" i="14"/>
  <c r="I184" i="14"/>
  <c r="L184" i="14" s="1"/>
  <c r="K182" i="14"/>
  <c r="I182" i="14"/>
  <c r="L182" i="14" s="1"/>
  <c r="L181" i="14"/>
  <c r="K181" i="14"/>
  <c r="I181" i="14"/>
  <c r="K180" i="14"/>
  <c r="I180" i="14"/>
  <c r="L180" i="14" s="1"/>
  <c r="K179" i="14"/>
  <c r="I179" i="14"/>
  <c r="L179" i="14" s="1"/>
  <c r="L177" i="14"/>
  <c r="K177" i="14"/>
  <c r="I177" i="14"/>
  <c r="K176" i="14"/>
  <c r="I176" i="14"/>
  <c r="L176" i="14" s="1"/>
  <c r="K175" i="14"/>
  <c r="I175" i="14"/>
  <c r="L175" i="14" s="1"/>
  <c r="K174" i="14"/>
  <c r="I174" i="14"/>
  <c r="L174" i="14" s="1"/>
  <c r="K173" i="14"/>
  <c r="I173" i="14"/>
  <c r="L173" i="14" s="1"/>
  <c r="L172" i="14"/>
  <c r="K172" i="14"/>
  <c r="I172" i="14"/>
  <c r="K171" i="14"/>
  <c r="I171" i="14"/>
  <c r="L171" i="14" s="1"/>
  <c r="K170" i="14"/>
  <c r="I170" i="14"/>
  <c r="L170" i="14" s="1"/>
  <c r="L169" i="14"/>
  <c r="K169" i="14"/>
  <c r="I169" i="14"/>
  <c r="K168" i="14"/>
  <c r="I168" i="14"/>
  <c r="L168" i="14" s="1"/>
  <c r="K166" i="14"/>
  <c r="I166" i="14"/>
  <c r="L166" i="14" s="1"/>
  <c r="K165" i="14"/>
  <c r="I165" i="14"/>
  <c r="L165" i="14" s="1"/>
  <c r="K164" i="14"/>
  <c r="I164" i="14"/>
  <c r="L164" i="14" s="1"/>
  <c r="L163" i="14"/>
  <c r="K163" i="14"/>
  <c r="I163" i="14"/>
  <c r="K162" i="14"/>
  <c r="I162" i="14"/>
  <c r="L162" i="14" s="1"/>
  <c r="K161" i="14"/>
  <c r="I161" i="14"/>
  <c r="L161" i="14" s="1"/>
  <c r="L160" i="14"/>
  <c r="K160" i="14"/>
  <c r="I160" i="14"/>
  <c r="K159" i="14"/>
  <c r="I159" i="14"/>
  <c r="L159" i="14" s="1"/>
  <c r="K158" i="14"/>
  <c r="I158" i="14"/>
  <c r="L158" i="14" s="1"/>
  <c r="K156" i="14"/>
  <c r="I156" i="14"/>
  <c r="L156" i="14" s="1"/>
  <c r="K155" i="14"/>
  <c r="I155" i="14"/>
  <c r="L155" i="14" s="1"/>
  <c r="L154" i="14"/>
  <c r="K154" i="14"/>
  <c r="I154" i="14"/>
  <c r="K152" i="14"/>
  <c r="I152" i="14"/>
  <c r="L152" i="14" s="1"/>
  <c r="K151" i="14"/>
  <c r="I151" i="14"/>
  <c r="L151" i="14" s="1"/>
  <c r="L150" i="14"/>
  <c r="K150" i="14"/>
  <c r="I150" i="14"/>
  <c r="K149" i="14"/>
  <c r="I149" i="14"/>
  <c r="L149" i="14" s="1"/>
  <c r="K148" i="14"/>
  <c r="I148" i="14"/>
  <c r="L148" i="14" s="1"/>
  <c r="K147" i="14"/>
  <c r="I147" i="14"/>
  <c r="L147" i="14" s="1"/>
  <c r="K146" i="14"/>
  <c r="I146" i="14"/>
  <c r="L146" i="14" s="1"/>
  <c r="L145" i="14"/>
  <c r="K145" i="14"/>
  <c r="I145" i="14"/>
  <c r="K144" i="14"/>
  <c r="I144" i="14"/>
  <c r="L144" i="14" s="1"/>
  <c r="K143" i="14"/>
  <c r="I143" i="14"/>
  <c r="L143" i="14" s="1"/>
  <c r="L142" i="14"/>
  <c r="K142" i="14"/>
  <c r="I142" i="14"/>
  <c r="K141" i="14"/>
  <c r="I141" i="14"/>
  <c r="L141" i="14" s="1"/>
  <c r="K140" i="14"/>
  <c r="I140" i="14"/>
  <c r="L140" i="14" s="1"/>
  <c r="K139" i="14"/>
  <c r="I139" i="14"/>
  <c r="L139" i="14" s="1"/>
  <c r="K138" i="14"/>
  <c r="I138" i="14"/>
  <c r="L138" i="14" s="1"/>
  <c r="L137" i="14"/>
  <c r="K137" i="14"/>
  <c r="I137" i="14"/>
  <c r="K136" i="14"/>
  <c r="I136" i="14"/>
  <c r="L136" i="14" s="1"/>
  <c r="K135" i="14"/>
  <c r="I135" i="14"/>
  <c r="L135" i="14" s="1"/>
  <c r="L134" i="14"/>
  <c r="K134" i="14"/>
  <c r="I134" i="14"/>
  <c r="K133" i="14"/>
  <c r="I133" i="14"/>
  <c r="L133" i="14" s="1"/>
  <c r="K132" i="14"/>
  <c r="I132" i="14"/>
  <c r="L132" i="14" s="1"/>
  <c r="K131" i="14"/>
  <c r="I131" i="14"/>
  <c r="L131" i="14" s="1"/>
  <c r="K130" i="14"/>
  <c r="I130" i="14"/>
  <c r="L130" i="14" s="1"/>
  <c r="L129" i="14"/>
  <c r="K129" i="14"/>
  <c r="I129" i="14"/>
  <c r="K128" i="14"/>
  <c r="I128" i="14"/>
  <c r="L128" i="14" s="1"/>
  <c r="K127" i="14"/>
  <c r="I127" i="14"/>
  <c r="L127" i="14" s="1"/>
  <c r="L126" i="14"/>
  <c r="K126" i="14"/>
  <c r="I126" i="14"/>
  <c r="K125" i="14"/>
  <c r="I125" i="14"/>
  <c r="L125" i="14" s="1"/>
  <c r="K124" i="14"/>
  <c r="I124" i="14"/>
  <c r="L124" i="14" s="1"/>
  <c r="K123" i="14"/>
  <c r="I123" i="14"/>
  <c r="L123" i="14" s="1"/>
  <c r="K122" i="14"/>
  <c r="I122" i="14"/>
  <c r="L122" i="14" s="1"/>
  <c r="L121" i="14"/>
  <c r="K121" i="14"/>
  <c r="I121" i="14"/>
  <c r="K120" i="14"/>
  <c r="I120" i="14"/>
  <c r="L120" i="14" s="1"/>
  <c r="K119" i="14"/>
  <c r="I119" i="14"/>
  <c r="L119" i="14" s="1"/>
  <c r="L118" i="14"/>
  <c r="K118" i="14"/>
  <c r="I118" i="14"/>
  <c r="K117" i="14"/>
  <c r="I117" i="14"/>
  <c r="L117" i="14" s="1"/>
  <c r="K116" i="14"/>
  <c r="I116" i="14"/>
  <c r="L116" i="14" s="1"/>
  <c r="K115" i="14"/>
  <c r="I115" i="14"/>
  <c r="L115" i="14" s="1"/>
  <c r="K114" i="14"/>
  <c r="I114" i="14"/>
  <c r="L114" i="14" s="1"/>
  <c r="L113" i="14"/>
  <c r="K113" i="14"/>
  <c r="I113" i="14"/>
  <c r="K112" i="14"/>
  <c r="I112" i="14"/>
  <c r="L112" i="14" s="1"/>
  <c r="K111" i="14"/>
  <c r="I111" i="14"/>
  <c r="L111" i="14" s="1"/>
  <c r="L110" i="14"/>
  <c r="K110" i="14"/>
  <c r="I110" i="14"/>
  <c r="K109" i="14"/>
  <c r="I109" i="14"/>
  <c r="L109" i="14" s="1"/>
  <c r="K108" i="14"/>
  <c r="I108" i="14"/>
  <c r="L108" i="14" s="1"/>
  <c r="K107" i="14"/>
  <c r="I107" i="14"/>
  <c r="L107" i="14" s="1"/>
  <c r="K106" i="14"/>
  <c r="I106" i="14"/>
  <c r="L106" i="14" s="1"/>
  <c r="L105" i="14"/>
  <c r="K105" i="14"/>
  <c r="I105" i="14"/>
  <c r="K104" i="14"/>
  <c r="I104" i="14"/>
  <c r="L104" i="14" s="1"/>
  <c r="K103" i="14"/>
  <c r="I103" i="14"/>
  <c r="L103" i="14" s="1"/>
  <c r="L102" i="14"/>
  <c r="K102" i="14"/>
  <c r="I102" i="14"/>
  <c r="K101" i="14"/>
  <c r="I101" i="14"/>
  <c r="L101" i="14" s="1"/>
  <c r="K100" i="14"/>
  <c r="I100" i="14"/>
  <c r="L100" i="14" s="1"/>
  <c r="K99" i="14"/>
  <c r="I99" i="14"/>
  <c r="L99" i="14" s="1"/>
  <c r="K98" i="14"/>
  <c r="I98" i="14"/>
  <c r="I215" i="14" s="1"/>
  <c r="L97" i="14"/>
  <c r="K97" i="14"/>
  <c r="K215" i="14" s="1"/>
  <c r="I97" i="14"/>
  <c r="J88" i="14"/>
  <c r="H88" i="14"/>
  <c r="H227" i="14" s="1"/>
  <c r="H242" i="14" s="1"/>
  <c r="G88" i="14"/>
  <c r="G227" i="14" s="1"/>
  <c r="G242" i="14" s="1"/>
  <c r="F88" i="14"/>
  <c r="F227" i="14" s="1"/>
  <c r="F242" i="14" s="1"/>
  <c r="E88" i="14"/>
  <c r="K87" i="14"/>
  <c r="I87" i="14"/>
  <c r="L87" i="14" s="1"/>
  <c r="K86" i="14"/>
  <c r="I86" i="14"/>
  <c r="L86" i="14" s="1"/>
  <c r="L85" i="14"/>
  <c r="K85" i="14"/>
  <c r="I85" i="14"/>
  <c r="K84" i="14"/>
  <c r="I84" i="14"/>
  <c r="L84" i="14" s="1"/>
  <c r="K83" i="14"/>
  <c r="I83" i="14"/>
  <c r="L83" i="14" s="1"/>
  <c r="K82" i="14"/>
  <c r="I82" i="14"/>
  <c r="L82" i="14" s="1"/>
  <c r="K81" i="14"/>
  <c r="I81" i="14"/>
  <c r="L81" i="14" s="1"/>
  <c r="L80" i="14"/>
  <c r="K80" i="14"/>
  <c r="I80" i="14"/>
  <c r="K79" i="14"/>
  <c r="I79" i="14"/>
  <c r="L79" i="14" s="1"/>
  <c r="K78" i="14"/>
  <c r="I78" i="14"/>
  <c r="L78" i="14" s="1"/>
  <c r="L77" i="14"/>
  <c r="K77" i="14"/>
  <c r="I77" i="14"/>
  <c r="K76" i="14"/>
  <c r="I76" i="14"/>
  <c r="L76" i="14" s="1"/>
  <c r="K75" i="14"/>
  <c r="I75" i="14"/>
  <c r="L75" i="14" s="1"/>
  <c r="K74" i="14"/>
  <c r="I74" i="14"/>
  <c r="L74" i="14" s="1"/>
  <c r="K72" i="14"/>
  <c r="I72" i="14"/>
  <c r="L72" i="14" s="1"/>
  <c r="L71" i="14"/>
  <c r="K71" i="14"/>
  <c r="I71" i="14"/>
  <c r="K70" i="14"/>
  <c r="I70" i="14"/>
  <c r="L70" i="14" s="1"/>
  <c r="K69" i="14"/>
  <c r="I69" i="14"/>
  <c r="L69" i="14" s="1"/>
  <c r="L68" i="14"/>
  <c r="K68" i="14"/>
  <c r="I68" i="14"/>
  <c r="K67" i="14"/>
  <c r="I67" i="14"/>
  <c r="L67" i="14" s="1"/>
  <c r="K66" i="14"/>
  <c r="I66" i="14"/>
  <c r="L66" i="14" s="1"/>
  <c r="K65" i="14"/>
  <c r="I65" i="14"/>
  <c r="L65" i="14" s="1"/>
  <c r="K64" i="14"/>
  <c r="I64" i="14"/>
  <c r="L64" i="14" s="1"/>
  <c r="L63" i="14"/>
  <c r="K63" i="14"/>
  <c r="I63" i="14"/>
  <c r="K62" i="14"/>
  <c r="I62" i="14"/>
  <c r="L62" i="14" s="1"/>
  <c r="K61" i="14"/>
  <c r="I61" i="14"/>
  <c r="L61" i="14" s="1"/>
  <c r="L60" i="14"/>
  <c r="K60" i="14"/>
  <c r="I60" i="14"/>
  <c r="K59" i="14"/>
  <c r="I59" i="14"/>
  <c r="L59" i="14" s="1"/>
  <c r="K58" i="14"/>
  <c r="I58" i="14"/>
  <c r="L58" i="14" s="1"/>
  <c r="K57" i="14"/>
  <c r="I57" i="14"/>
  <c r="L57" i="14" s="1"/>
  <c r="K56" i="14"/>
  <c r="I56" i="14"/>
  <c r="L56" i="14" s="1"/>
  <c r="L55" i="14"/>
  <c r="K55" i="14"/>
  <c r="I55" i="14"/>
  <c r="K54" i="14"/>
  <c r="I54" i="14"/>
  <c r="L54" i="14" s="1"/>
  <c r="K53" i="14"/>
  <c r="I53" i="14"/>
  <c r="L53" i="14" s="1"/>
  <c r="L52" i="14"/>
  <c r="K52" i="14"/>
  <c r="I52" i="14"/>
  <c r="K51" i="14"/>
  <c r="I51" i="14"/>
  <c r="L51" i="14" s="1"/>
  <c r="K50" i="14"/>
  <c r="I50" i="14"/>
  <c r="L50" i="14" s="1"/>
  <c r="K49" i="14"/>
  <c r="I49" i="14"/>
  <c r="L49" i="14" s="1"/>
  <c r="K48" i="14"/>
  <c r="I48" i="14"/>
  <c r="L48" i="14" s="1"/>
  <c r="L47" i="14"/>
  <c r="K47" i="14"/>
  <c r="I47" i="14"/>
  <c r="K46" i="14"/>
  <c r="I46" i="14"/>
  <c r="L46" i="14" s="1"/>
  <c r="K45" i="14"/>
  <c r="I45" i="14"/>
  <c r="L45" i="14" s="1"/>
  <c r="L44" i="14"/>
  <c r="K44" i="14"/>
  <c r="I44" i="14"/>
  <c r="K43" i="14"/>
  <c r="I43" i="14"/>
  <c r="L43" i="14" s="1"/>
  <c r="K42" i="14"/>
  <c r="I42" i="14"/>
  <c r="L42" i="14" s="1"/>
  <c r="K41" i="14"/>
  <c r="I41" i="14"/>
  <c r="L41" i="14" s="1"/>
  <c r="K40" i="14"/>
  <c r="I40" i="14"/>
  <c r="L40" i="14" s="1"/>
  <c r="L39" i="14"/>
  <c r="K39" i="14"/>
  <c r="I39" i="14"/>
  <c r="K38" i="14"/>
  <c r="I38" i="14"/>
  <c r="L38" i="14" s="1"/>
  <c r="K37" i="14"/>
  <c r="I37" i="14"/>
  <c r="L37" i="14" s="1"/>
  <c r="L36" i="14"/>
  <c r="K36" i="14"/>
  <c r="I36" i="14"/>
  <c r="K35" i="14"/>
  <c r="I35" i="14"/>
  <c r="L35" i="14" s="1"/>
  <c r="K34" i="14"/>
  <c r="I34" i="14"/>
  <c r="L34" i="14" s="1"/>
  <c r="K33" i="14"/>
  <c r="I33" i="14"/>
  <c r="L33" i="14" s="1"/>
  <c r="K32" i="14"/>
  <c r="I32" i="14"/>
  <c r="L32" i="14" s="1"/>
  <c r="L31" i="14"/>
  <c r="K31" i="14"/>
  <c r="I31" i="14"/>
  <c r="K30" i="14"/>
  <c r="I30" i="14"/>
  <c r="L30" i="14" s="1"/>
  <c r="K29" i="14"/>
  <c r="I29" i="14"/>
  <c r="L29" i="14" s="1"/>
  <c r="L28" i="14"/>
  <c r="K28" i="14"/>
  <c r="I28" i="14"/>
  <c r="K27" i="14"/>
  <c r="I27" i="14"/>
  <c r="L27" i="14" s="1"/>
  <c r="K26" i="14"/>
  <c r="I26" i="14"/>
  <c r="L26" i="14" s="1"/>
  <c r="K25" i="14"/>
  <c r="I25" i="14"/>
  <c r="L25" i="14" s="1"/>
  <c r="K23" i="14"/>
  <c r="I23" i="14"/>
  <c r="L23" i="14" s="1"/>
  <c r="L22" i="14"/>
  <c r="K22" i="14"/>
  <c r="I22" i="14"/>
  <c r="K21" i="14"/>
  <c r="I21" i="14"/>
  <c r="L21" i="14" s="1"/>
  <c r="K20" i="14"/>
  <c r="I20" i="14"/>
  <c r="L20" i="14" s="1"/>
  <c r="L19" i="14"/>
  <c r="K19" i="14"/>
  <c r="I19" i="14"/>
  <c r="K18" i="14"/>
  <c r="I18" i="14"/>
  <c r="L18" i="14" s="1"/>
  <c r="K17" i="14"/>
  <c r="I17" i="14"/>
  <c r="L17" i="14" s="1"/>
  <c r="K15" i="14"/>
  <c r="I15" i="14"/>
  <c r="L15" i="14" s="1"/>
  <c r="K14" i="14"/>
  <c r="I14" i="14"/>
  <c r="I88" i="14" s="1"/>
  <c r="L13" i="14"/>
  <c r="K13" i="14"/>
  <c r="I13" i="14"/>
  <c r="K12" i="14"/>
  <c r="K88" i="14" s="1"/>
  <c r="I12" i="14"/>
  <c r="L12" i="14" s="1"/>
  <c r="J9" i="14"/>
  <c r="J227" i="14" s="1"/>
  <c r="J242" i="14" s="1"/>
  <c r="I9" i="14"/>
  <c r="H9" i="14"/>
  <c r="G9" i="14"/>
  <c r="F9" i="14"/>
  <c r="E9" i="14"/>
  <c r="K8" i="14"/>
  <c r="K9" i="14" s="1"/>
  <c r="K227" i="14" s="1"/>
  <c r="K242" i="14" s="1"/>
  <c r="K250" i="14" s="1"/>
  <c r="I8" i="14"/>
  <c r="L8" i="14" s="1"/>
  <c r="L9" i="14" s="1"/>
  <c r="L224" i="14" l="1"/>
  <c r="I224" i="14"/>
  <c r="I227" i="14" s="1"/>
  <c r="I242" i="14" s="1"/>
  <c r="L14" i="14"/>
  <c r="L88" i="14" s="1"/>
  <c r="L227" i="14" s="1"/>
  <c r="L242" i="14" s="1"/>
  <c r="L98" i="14"/>
  <c r="L215" i="14" s="1"/>
  <c r="G203" i="13" l="1"/>
  <c r="I203" i="13" s="1"/>
  <c r="G213" i="13"/>
  <c r="I213" i="13" s="1"/>
  <c r="G219" i="13"/>
  <c r="I219" i="13" s="1"/>
  <c r="G204" i="13"/>
  <c r="I204" i="13" s="1"/>
  <c r="G212" i="13"/>
  <c r="I212" i="13" s="1"/>
  <c r="G218" i="13" l="1"/>
  <c r="I218" i="13" s="1"/>
  <c r="G223" i="13"/>
  <c r="I223" i="13" s="1"/>
  <c r="G221" i="13"/>
  <c r="I221" i="13" s="1"/>
  <c r="G216" i="13"/>
  <c r="I216" i="13" s="1"/>
  <c r="G210" i="13"/>
  <c r="I210" i="13" s="1"/>
  <c r="G206" i="13"/>
  <c r="I206" i="13" s="1"/>
  <c r="G202" i="13"/>
  <c r="I202" i="13" s="1"/>
  <c r="G215" i="13"/>
  <c r="I215" i="13" s="1"/>
  <c r="G209" i="13"/>
  <c r="I209" i="13" s="1"/>
  <c r="G201" i="13"/>
  <c r="I201" i="13" s="1"/>
  <c r="G220" i="13"/>
  <c r="I220" i="13" s="1"/>
  <c r="G214" i="13"/>
  <c r="I214" i="13" s="1"/>
  <c r="G208" i="13"/>
  <c r="I208" i="13" s="1"/>
  <c r="G205" i="13"/>
  <c r="I205" i="13" s="1"/>
  <c r="G222" i="13"/>
  <c r="I222" i="13" s="1"/>
  <c r="G217" i="13"/>
  <c r="I217" i="13" s="1"/>
  <c r="G211" i="13"/>
  <c r="I211" i="13" s="1"/>
  <c r="G207" i="13"/>
  <c r="I207" i="13" s="1"/>
  <c r="G191" i="13" l="1"/>
  <c r="I191" i="13" s="1"/>
  <c r="G192" i="13"/>
  <c r="I192" i="13" s="1"/>
  <c r="G193" i="13"/>
  <c r="I193" i="13" s="1"/>
  <c r="G194" i="13"/>
  <c r="I194" i="13" s="1"/>
  <c r="G195" i="13"/>
  <c r="I195" i="13" s="1"/>
  <c r="G183" i="13"/>
  <c r="I183" i="13" s="1"/>
  <c r="G184" i="13"/>
  <c r="I184" i="13" s="1"/>
  <c r="G171" i="13"/>
  <c r="I171" i="13" s="1"/>
  <c r="G172" i="13"/>
  <c r="I172" i="13" s="1"/>
  <c r="G173" i="13"/>
  <c r="I173" i="13" s="1"/>
  <c r="G174" i="13"/>
  <c r="I174" i="13" s="1"/>
  <c r="G175" i="13"/>
  <c r="I175" i="13" s="1"/>
  <c r="G176" i="13"/>
  <c r="I176" i="13" s="1"/>
  <c r="G177" i="13"/>
  <c r="I177" i="13" s="1"/>
  <c r="G178" i="13"/>
  <c r="I178" i="13" s="1"/>
  <c r="G179" i="13"/>
  <c r="I179" i="13" s="1"/>
  <c r="G180" i="13"/>
  <c r="I180" i="13" s="1"/>
  <c r="G159" i="13"/>
  <c r="I159" i="13" s="1"/>
  <c r="G160" i="13"/>
  <c r="I160" i="13" s="1"/>
  <c r="G161" i="13"/>
  <c r="I161" i="13" s="1"/>
  <c r="G162" i="13"/>
  <c r="I162" i="13" s="1"/>
  <c r="G163" i="13"/>
  <c r="I163" i="13" s="1"/>
  <c r="G164" i="13"/>
  <c r="I164" i="13" s="1"/>
  <c r="G165" i="13"/>
  <c r="I165" i="13" s="1"/>
  <c r="G166" i="13"/>
  <c r="I166" i="13" s="1"/>
  <c r="G167" i="13"/>
  <c r="I167" i="13" s="1"/>
  <c r="G168" i="13"/>
  <c r="I168" i="13" s="1"/>
  <c r="G154" i="13"/>
  <c r="I154" i="13" s="1"/>
  <c r="G155" i="13"/>
  <c r="I155" i="13" s="1"/>
  <c r="G156" i="13"/>
  <c r="I156" i="13" s="1"/>
  <c r="G148" i="13"/>
  <c r="I148" i="13" s="1"/>
  <c r="G149" i="13"/>
  <c r="I149" i="13" s="1"/>
  <c r="G150" i="13"/>
  <c r="I150" i="13" s="1"/>
  <c r="G151" i="13"/>
  <c r="I151" i="13" s="1"/>
  <c r="G139" i="13"/>
  <c r="I139" i="13" s="1"/>
  <c r="G140" i="13"/>
  <c r="I140" i="13" s="1"/>
  <c r="G141" i="13"/>
  <c r="I141" i="13" s="1"/>
  <c r="G142" i="13"/>
  <c r="I142" i="13" s="1"/>
  <c r="G143" i="13"/>
  <c r="I143" i="13" s="1"/>
  <c r="G144" i="13"/>
  <c r="I144" i="13" s="1"/>
  <c r="G145" i="13"/>
  <c r="I145" i="13" s="1"/>
  <c r="G146" i="13"/>
  <c r="I146" i="13" s="1"/>
  <c r="G135" i="13"/>
  <c r="I135" i="13" s="1"/>
  <c r="G136" i="13"/>
  <c r="I136" i="13" s="1"/>
  <c r="G97" i="13"/>
  <c r="I97" i="13" s="1"/>
  <c r="G98" i="13"/>
  <c r="I98" i="13" s="1"/>
  <c r="G99" i="13"/>
  <c r="I99" i="13" s="1"/>
  <c r="G100" i="13"/>
  <c r="I100" i="13" s="1"/>
  <c r="G101" i="13"/>
  <c r="I101" i="13" s="1"/>
  <c r="G102" i="13"/>
  <c r="I102" i="13" s="1"/>
  <c r="G103" i="13"/>
  <c r="I103" i="13" s="1"/>
  <c r="G104" i="13"/>
  <c r="I104" i="13" s="1"/>
  <c r="G105" i="13"/>
  <c r="I105" i="13" s="1"/>
  <c r="G106" i="13"/>
  <c r="I106" i="13" s="1"/>
  <c r="G107" i="13"/>
  <c r="I107" i="13" s="1"/>
  <c r="G108" i="13"/>
  <c r="I108" i="13" s="1"/>
  <c r="G109" i="13"/>
  <c r="I109" i="13" s="1"/>
  <c r="G110" i="13"/>
  <c r="I110" i="13" s="1"/>
  <c r="G111" i="13"/>
  <c r="I111" i="13" s="1"/>
  <c r="G112" i="13"/>
  <c r="I112" i="13" s="1"/>
  <c r="G113" i="13"/>
  <c r="I113" i="13" s="1"/>
  <c r="G114" i="13"/>
  <c r="I114" i="13" s="1"/>
  <c r="G115" i="13"/>
  <c r="I115" i="13" s="1"/>
  <c r="G116" i="13"/>
  <c r="I116" i="13" s="1"/>
  <c r="G117" i="13"/>
  <c r="I117" i="13" s="1"/>
  <c r="G118" i="13"/>
  <c r="I118" i="13" s="1"/>
  <c r="G119" i="13"/>
  <c r="I119" i="13" s="1"/>
  <c r="G120" i="13"/>
  <c r="I120" i="13" s="1"/>
  <c r="G121" i="13"/>
  <c r="I121" i="13" s="1"/>
  <c r="G122" i="13"/>
  <c r="I122" i="13" s="1"/>
  <c r="G123" i="13"/>
  <c r="I123" i="13" s="1"/>
  <c r="G124" i="13"/>
  <c r="I124" i="13" s="1"/>
  <c r="G125" i="13"/>
  <c r="I125" i="13" s="1"/>
  <c r="G126" i="13"/>
  <c r="I126" i="13" s="1"/>
  <c r="G127" i="13"/>
  <c r="I127" i="13" s="1"/>
  <c r="G128" i="13"/>
  <c r="I128" i="13" s="1"/>
  <c r="G129" i="13"/>
  <c r="I129" i="13" s="1"/>
  <c r="G130" i="13"/>
  <c r="I130" i="13" s="1"/>
  <c r="G131" i="13"/>
  <c r="I131" i="13" s="1"/>
  <c r="G132" i="13"/>
  <c r="I132" i="13" s="1"/>
  <c r="G133" i="13"/>
  <c r="I133" i="13" s="1"/>
  <c r="G75" i="13"/>
  <c r="I75" i="13" s="1"/>
  <c r="G76" i="13"/>
  <c r="I76" i="13" s="1"/>
  <c r="G77" i="13"/>
  <c r="I77" i="13" s="1"/>
  <c r="G78" i="13"/>
  <c r="I78" i="13" s="1"/>
  <c r="G79" i="13"/>
  <c r="I79" i="13" s="1"/>
  <c r="G80" i="13"/>
  <c r="I80" i="13" s="1"/>
  <c r="G81" i="13"/>
  <c r="I81" i="13" s="1"/>
  <c r="G82" i="13"/>
  <c r="I82" i="13" s="1"/>
  <c r="G83" i="13"/>
  <c r="I83" i="13" s="1"/>
  <c r="G84" i="13"/>
  <c r="I84" i="13" s="1"/>
  <c r="G85" i="13"/>
  <c r="I85" i="13" s="1"/>
  <c r="G86" i="13"/>
  <c r="I86" i="13" s="1"/>
  <c r="G87" i="13"/>
  <c r="I87" i="13" s="1"/>
  <c r="G26" i="13"/>
  <c r="I26" i="13" s="1"/>
  <c r="G27" i="13"/>
  <c r="I27" i="13" s="1"/>
  <c r="G28" i="13"/>
  <c r="I28" i="13" s="1"/>
  <c r="G29" i="13"/>
  <c r="I29" i="13" s="1"/>
  <c r="G30" i="13"/>
  <c r="I30" i="13" s="1"/>
  <c r="G31" i="13"/>
  <c r="I31" i="13" s="1"/>
  <c r="G32" i="13"/>
  <c r="I32" i="13" s="1"/>
  <c r="G33" i="13"/>
  <c r="I33" i="13" s="1"/>
  <c r="G34" i="13"/>
  <c r="I34" i="13" s="1"/>
  <c r="G35" i="13"/>
  <c r="I35" i="13" s="1"/>
  <c r="G36" i="13"/>
  <c r="I36" i="13" s="1"/>
  <c r="G37" i="13"/>
  <c r="I37" i="13" s="1"/>
  <c r="G38" i="13"/>
  <c r="I38" i="13" s="1"/>
  <c r="G39" i="13"/>
  <c r="I39" i="13" s="1"/>
  <c r="G40" i="13"/>
  <c r="I40" i="13" s="1"/>
  <c r="G41" i="13"/>
  <c r="I41" i="13" s="1"/>
  <c r="G42" i="13"/>
  <c r="I42" i="13" s="1"/>
  <c r="G43" i="13"/>
  <c r="I43" i="13" s="1"/>
  <c r="G44" i="13"/>
  <c r="I44" i="13" s="1"/>
  <c r="G45" i="13"/>
  <c r="I45" i="13" s="1"/>
  <c r="G46" i="13"/>
  <c r="I46" i="13" s="1"/>
  <c r="G47" i="13"/>
  <c r="I47" i="13" s="1"/>
  <c r="G48" i="13"/>
  <c r="I48" i="13" s="1"/>
  <c r="G49" i="13"/>
  <c r="I49" i="13" s="1"/>
  <c r="G50" i="13"/>
  <c r="I50" i="13" s="1"/>
  <c r="G51" i="13"/>
  <c r="I51" i="13" s="1"/>
  <c r="G52" i="13"/>
  <c r="I52" i="13" s="1"/>
  <c r="G53" i="13"/>
  <c r="I53" i="13" s="1"/>
  <c r="G54" i="13"/>
  <c r="I54" i="13" s="1"/>
  <c r="G55" i="13"/>
  <c r="I55" i="13" s="1"/>
  <c r="G56" i="13"/>
  <c r="I56" i="13" s="1"/>
  <c r="G57" i="13"/>
  <c r="I57" i="13" s="1"/>
  <c r="G58" i="13"/>
  <c r="I58" i="13" s="1"/>
  <c r="G59" i="13"/>
  <c r="I59" i="13" s="1"/>
  <c r="G60" i="13"/>
  <c r="I60" i="13" s="1"/>
  <c r="G61" i="13"/>
  <c r="I61" i="13" s="1"/>
  <c r="G62" i="13"/>
  <c r="I62" i="13" s="1"/>
  <c r="G63" i="13"/>
  <c r="I63" i="13" s="1"/>
  <c r="G64" i="13"/>
  <c r="I64" i="13" s="1"/>
  <c r="G65" i="13"/>
  <c r="I65" i="13" s="1"/>
  <c r="G66" i="13"/>
  <c r="I66" i="13" s="1"/>
  <c r="G67" i="13"/>
  <c r="I67" i="13" s="1"/>
  <c r="G68" i="13"/>
  <c r="I68" i="13" s="1"/>
  <c r="G69" i="13"/>
  <c r="I69" i="13" s="1"/>
  <c r="G70" i="13"/>
  <c r="I70" i="13" s="1"/>
  <c r="G71" i="13"/>
  <c r="I71" i="13" s="1"/>
  <c r="G72" i="13"/>
  <c r="I72" i="13" s="1"/>
  <c r="G18" i="13"/>
  <c r="I18" i="13" s="1"/>
  <c r="G19" i="13"/>
  <c r="I19" i="13" s="1"/>
  <c r="G20" i="13"/>
  <c r="I20" i="13" s="1"/>
  <c r="G21" i="13"/>
  <c r="I21" i="13" s="1"/>
  <c r="G22" i="13"/>
  <c r="I22" i="13" s="1"/>
  <c r="G23" i="13"/>
  <c r="I23" i="13" s="1"/>
  <c r="G13" i="13"/>
  <c r="I13" i="13" s="1"/>
  <c r="G14" i="13"/>
  <c r="I14" i="13" s="1"/>
  <c r="G15" i="13"/>
  <c r="I15" i="13" s="1"/>
  <c r="G200" i="13" l="1"/>
  <c r="I200" i="13" s="1"/>
  <c r="F225" i="13" l="1"/>
  <c r="G225" i="13"/>
  <c r="H225" i="13"/>
  <c r="I225" i="13"/>
  <c r="E225" i="13"/>
  <c r="E187" i="13" l="1"/>
  <c r="F187" i="13"/>
  <c r="I242" i="13" l="1"/>
  <c r="H242" i="13"/>
  <c r="G242" i="13"/>
  <c r="F242" i="13"/>
  <c r="E242" i="13"/>
  <c r="H196" i="13"/>
  <c r="F196" i="13"/>
  <c r="E196" i="13"/>
  <c r="G190" i="13"/>
  <c r="I190" i="13" s="1"/>
  <c r="H187" i="13"/>
  <c r="G186" i="13"/>
  <c r="I186" i="13" s="1"/>
  <c r="G182" i="13"/>
  <c r="I182" i="13" s="1"/>
  <c r="G170" i="13"/>
  <c r="I170" i="13" s="1"/>
  <c r="G158" i="13"/>
  <c r="I158" i="13" s="1"/>
  <c r="G153" i="13"/>
  <c r="I153" i="13" s="1"/>
  <c r="G138" i="13"/>
  <c r="I138" i="13" s="1"/>
  <c r="H88" i="13"/>
  <c r="F88" i="13"/>
  <c r="E88" i="13"/>
  <c r="G74" i="13"/>
  <c r="I74" i="13" s="1"/>
  <c r="G25" i="13"/>
  <c r="I25" i="13" s="1"/>
  <c r="G17" i="13"/>
  <c r="I17" i="13" s="1"/>
  <c r="G12" i="13"/>
  <c r="H9" i="13"/>
  <c r="F9" i="13"/>
  <c r="E9" i="13"/>
  <c r="G8" i="13"/>
  <c r="G9" i="13" s="1"/>
  <c r="F228" i="13" l="1"/>
  <c r="F243" i="13" s="1"/>
  <c r="H228" i="13"/>
  <c r="H243" i="13" s="1"/>
  <c r="E228" i="13"/>
  <c r="E243" i="13" s="1"/>
  <c r="I8" i="13"/>
  <c r="I9" i="13" s="1"/>
  <c r="G88" i="13"/>
  <c r="I12" i="13"/>
  <c r="I88" i="13" s="1"/>
  <c r="G187" i="13"/>
  <c r="I187" i="13"/>
  <c r="G196" i="13"/>
  <c r="I196" i="13"/>
  <c r="I228" i="13" l="1"/>
  <c r="I243" i="13" s="1"/>
  <c r="G228" i="13"/>
  <c r="G243" i="13" s="1"/>
</calcChain>
</file>

<file path=xl/sharedStrings.xml><?xml version="1.0" encoding="utf-8"?>
<sst xmlns="http://schemas.openxmlformats.org/spreadsheetml/2006/main" count="1506" uniqueCount="154">
  <si>
    <t>EUR</t>
  </si>
  <si>
    <t>Angaben in Euro</t>
  </si>
  <si>
    <t>Träger des öffentlichen Rechts / Finanzunternehmen</t>
  </si>
  <si>
    <t>Ansatz und Konto</t>
  </si>
  <si>
    <t>Wäh-rung</t>
  </si>
  <si>
    <t>Summe Schuldendienst</t>
  </si>
  <si>
    <t>Schulden-dienst-ersätze (t)</t>
  </si>
  <si>
    <t>Nettoschulden-dienst</t>
  </si>
  <si>
    <t>1. Darlehen für Investitionszwecke</t>
  </si>
  <si>
    <t>1.1  ... von Trägern des öffentlichen Rechts</t>
  </si>
  <si>
    <r>
      <rPr>
        <sz val="10"/>
        <rFont val="Verdana"/>
        <family val="2"/>
      </rPr>
      <t>1.1.1  … von Bund, Bundesfonds, Bundeskammern</t>
    </r>
  </si>
  <si>
    <t>Bundesministerium f. Finanzen - ehem. Deutsche Bau- u. Bodenbank</t>
  </si>
  <si>
    <t>Zwischensumme</t>
  </si>
  <si>
    <r>
      <rPr>
        <sz val="10"/>
        <rFont val="Verdana"/>
        <family val="2"/>
      </rPr>
      <t>1.1.2  … von Ländern, Landesfonds, Landeskammern</t>
    </r>
  </si>
  <si>
    <t>Land Salzburg WFG 1954</t>
  </si>
  <si>
    <t>Land Salzburg</t>
  </si>
  <si>
    <t>Land Salzburg WFG 1990</t>
  </si>
  <si>
    <t>85920</t>
  </si>
  <si>
    <t>Land Salzburg WFG 1990 Einzelwohnungssanierungen</t>
  </si>
  <si>
    <t>Land Salzburg WFG 1990 Thermische Sanierung</t>
  </si>
  <si>
    <r>
      <rPr>
        <sz val="10"/>
        <rFont val="Verdana"/>
        <family val="2"/>
      </rPr>
      <t>1.1.3  … von Gemeinden und Gemeindeverbänden</t>
    </r>
  </si>
  <si>
    <r>
      <rPr>
        <sz val="10"/>
        <rFont val="Verdana"/>
        <family val="2"/>
      </rPr>
      <t>1.1.4  … von Sozialversicherungsträgern</t>
    </r>
  </si>
  <si>
    <r>
      <rPr>
        <sz val="10"/>
        <rFont val="Verdana"/>
        <family val="2"/>
      </rPr>
      <t>1.1.5  … von sonstigen Trägern öffentlichen Rechts</t>
    </r>
  </si>
  <si>
    <r>
      <rPr>
        <sz val="10"/>
        <rFont val="Verdana"/>
        <family val="2"/>
      </rPr>
      <t>1.2  … von Beteiligungen der Gebietskörperschaft (ohne Finanzunternehmen)</t>
    </r>
  </si>
  <si>
    <r>
      <rPr>
        <sz val="10"/>
        <rFont val="Verdana"/>
        <family val="2"/>
      </rPr>
      <t>1.3  … von Unternehmen (ohne Beteiligungen und ohne Finanzunternehmen)</t>
    </r>
  </si>
  <si>
    <r>
      <rPr>
        <sz val="10"/>
        <rFont val="Verdana"/>
        <family val="2"/>
      </rPr>
      <t>1.4  … von Finanzunternehmen</t>
    </r>
  </si>
  <si>
    <t>1.4.1  … im Inland</t>
  </si>
  <si>
    <t>Salzburger Sparkasse</t>
  </si>
  <si>
    <t>01600</t>
  </si>
  <si>
    <t>24000</t>
  </si>
  <si>
    <t>26900</t>
  </si>
  <si>
    <t>81500</t>
  </si>
  <si>
    <t>81700</t>
  </si>
  <si>
    <t>82100</t>
  </si>
  <si>
    <t>84000</t>
  </si>
  <si>
    <t>85100</t>
  </si>
  <si>
    <t>85200</t>
  </si>
  <si>
    <t>85900</t>
  </si>
  <si>
    <t>85930</t>
  </si>
  <si>
    <t>85940</t>
  </si>
  <si>
    <t>87900</t>
  </si>
  <si>
    <t>91400</t>
  </si>
  <si>
    <t>95000</t>
  </si>
  <si>
    <t>85990</t>
  </si>
  <si>
    <t>85300</t>
  </si>
  <si>
    <t>87010</t>
  </si>
  <si>
    <t>Salzburger Landeshypothekenbank</t>
  </si>
  <si>
    <t>UniCredit Bank Austria</t>
  </si>
  <si>
    <t>BAWAG PSK</t>
  </si>
  <si>
    <t>85910</t>
  </si>
  <si>
    <t>Kommunalkredit</t>
  </si>
  <si>
    <t>Hypo Tirol Bank AG</t>
  </si>
  <si>
    <t>82400</t>
  </si>
  <si>
    <t>Wasserwirtschaftfond</t>
  </si>
  <si>
    <t>Kommunalkredit 880638</t>
  </si>
  <si>
    <t>Kommunalkredit 900360</t>
  </si>
  <si>
    <t>Kommunalkredit 910458</t>
  </si>
  <si>
    <t>Austrian Anadi Bank 900574</t>
  </si>
  <si>
    <t>1.4.2  … im Ausland</t>
  </si>
  <si>
    <t>VB RB Oberbayern</t>
  </si>
  <si>
    <t>26300</t>
  </si>
  <si>
    <t>84900</t>
  </si>
  <si>
    <t>1.5  … von Sonstigen</t>
  </si>
  <si>
    <r>
      <rPr>
        <b/>
        <sz val="10"/>
        <rFont val="Verdana"/>
        <family val="2"/>
      </rPr>
      <t>2. Finanzschulden für den
laufenden Aufwand</t>
    </r>
  </si>
  <si>
    <t>2.1  ... von Trägern des öffentlichen Rechts</t>
  </si>
  <si>
    <t>2.1.1  … von Bund, Bundesfonds, Bundeskammern</t>
  </si>
  <si>
    <t>2.1.2  … von Ländern, Landesfonds, Landeskammern</t>
  </si>
  <si>
    <t>2.1.3  … von Gemeinden und Gemeindeverbänden</t>
  </si>
  <si>
    <t>2.1.4  … von Sozialversicherungsträgern</t>
  </si>
  <si>
    <t>2.1.5  … von sonstigen Trägern öffentlichen Rechts</t>
  </si>
  <si>
    <t>2.2  … von Beteiligungen der Gebietskörperschaft (ohne Finanzunternehmen)</t>
  </si>
  <si>
    <t>2.3  … von Unternehmen (ohne Beteiligungen und ohne Finanzunternehmen)</t>
  </si>
  <si>
    <t>2.4  … von Finanzunternehmen</t>
  </si>
  <si>
    <t>2.4.1  … im Inland</t>
  </si>
  <si>
    <t>2.4.2  … im Ausland</t>
  </si>
  <si>
    <t>2.5  … von Sonstigen</t>
  </si>
  <si>
    <t>Summe</t>
  </si>
  <si>
    <t>3. Finanzschulden gem.        §32 (2)</t>
  </si>
  <si>
    <t>3.1  ... von Trägern des öffentlichen Rechts</t>
  </si>
  <si>
    <t>3.2  … von Finanzunternehmen</t>
  </si>
  <si>
    <t>3.2.1  … im Inland</t>
  </si>
  <si>
    <t>3.2.2  … im Ausland</t>
  </si>
  <si>
    <t>Raiffeisen-Landesbank Steiermark</t>
  </si>
  <si>
    <t>91000</t>
  </si>
  <si>
    <t>Laufzeit (von jjjj)</t>
  </si>
  <si>
    <t>Laufzeit (bis jjjj)</t>
  </si>
  <si>
    <t>(1)</t>
  </si>
  <si>
    <t>(2)</t>
  </si>
  <si>
    <t>(3)</t>
  </si>
  <si>
    <t>(4)</t>
  </si>
  <si>
    <t>(5)</t>
  </si>
  <si>
    <t>(6) = (4) + (5)</t>
  </si>
  <si>
    <t>(7)</t>
  </si>
  <si>
    <t>(8) = (6) - (7)</t>
  </si>
  <si>
    <t>(9)</t>
  </si>
  <si>
    <t>(10)</t>
  </si>
  <si>
    <t>Vorsorge Schuldendienst</t>
  </si>
  <si>
    <t>Tilgung             (t)</t>
  </si>
  <si>
    <t>Zinsen              (t)</t>
  </si>
  <si>
    <t>Anlage 6c - Nachweis über Schuldendienst 2024 gem. § 5 Abs. 3 für Voranschlag 2024</t>
  </si>
  <si>
    <t>Anlage 6c - Einzelnachweis über voraussichtliche Finanzschulden und Schuldendienst 2023 gem. § 5 Abs. 3 für Voranschlag 2024</t>
  </si>
  <si>
    <t>(6)</t>
  </si>
  <si>
    <t>(8) = (6)+(7)</t>
  </si>
  <si>
    <t>(10) = (4)+(5)-(6)</t>
  </si>
  <si>
    <t>(11) = (8)-(9)</t>
  </si>
  <si>
    <t>(12)</t>
  </si>
  <si>
    <t>(13)</t>
  </si>
  <si>
    <t>Buchwert 31.12.         (t-1)</t>
  </si>
  <si>
    <t>Zugang             (t)</t>
  </si>
  <si>
    <t>Buchwert 31.12.      (t)</t>
  </si>
  <si>
    <t>1941</t>
  </si>
  <si>
    <t>2041</t>
  </si>
  <si>
    <t>1956</t>
  </si>
  <si>
    <t>2026</t>
  </si>
  <si>
    <t>1959</t>
  </si>
  <si>
    <t>2028</t>
  </si>
  <si>
    <t>1960</t>
  </si>
  <si>
    <t>2032</t>
  </si>
  <si>
    <t>1995</t>
  </si>
  <si>
    <t>1998</t>
  </si>
  <si>
    <t>2040</t>
  </si>
  <si>
    <t>1999</t>
  </si>
  <si>
    <t>2003</t>
  </si>
  <si>
    <t>2044</t>
  </si>
  <si>
    <t>2006</t>
  </si>
  <si>
    <t>2048</t>
  </si>
  <si>
    <t>2007</t>
  </si>
  <si>
    <t>2042</t>
  </si>
  <si>
    <t>2015</t>
  </si>
  <si>
    <t>2054</t>
  </si>
  <si>
    <t>2025</t>
  </si>
  <si>
    <t>2014</t>
  </si>
  <si>
    <t>2024</t>
  </si>
  <si>
    <t>2008</t>
  </si>
  <si>
    <t>2023</t>
  </si>
  <si>
    <t>83100</t>
  </si>
  <si>
    <t>2027</t>
  </si>
  <si>
    <t>1996</t>
  </si>
  <si>
    <t>2029</t>
  </si>
  <si>
    <t>1993</t>
  </si>
  <si>
    <t>1994</t>
  </si>
  <si>
    <t>1997</t>
  </si>
  <si>
    <t>2010</t>
  </si>
  <si>
    <t>2030</t>
  </si>
  <si>
    <t>2001</t>
  </si>
  <si>
    <t>2000</t>
  </si>
  <si>
    <t>2013</t>
  </si>
  <si>
    <t>1992</t>
  </si>
  <si>
    <t>2009</t>
  </si>
  <si>
    <t>UniCredit Bank Austria 910459</t>
  </si>
  <si>
    <t>1990</t>
  </si>
  <si>
    <t>2031</t>
  </si>
  <si>
    <t>2017</t>
  </si>
  <si>
    <t>Davon ohne A85-89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</si>
</sst>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0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000000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119">
    <xf numFmtId="0" fontId="0" fillId="0" borderId="0" xfId="0"/>
    <xf numFmtId="0" fontId="1" fillId="0" borderId="0" xfId="1" applyFill="1" applyBorder="1" applyAlignment="1">
      <alignment horizontal="left" vertical="top"/>
    </xf>
    <xf numFmtId="4" fontId="1" fillId="0" borderId="0" xfId="1" applyNumberFormat="1" applyFill="1" applyBorder="1" applyAlignment="1">
      <alignment horizontal="left" vertical="top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vertical="center"/>
    </xf>
    <xf numFmtId="0" fontId="1" fillId="0" borderId="0" xfId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4" fontId="8" fillId="0" borderId="5" xfId="1" applyNumberFormat="1" applyFont="1" applyFill="1" applyBorder="1" applyAlignment="1">
      <alignment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4" fontId="5" fillId="0" borderId="0" xfId="1" applyNumberFormat="1" applyFont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49" fontId="1" fillId="0" borderId="0" xfId="1" applyNumberFormat="1" applyFill="1" applyBorder="1" applyAlignment="1">
      <alignment horizontal="center" vertical="top" wrapText="1"/>
    </xf>
    <xf numFmtId="0" fontId="1" fillId="0" borderId="0" xfId="1" applyFill="1" applyBorder="1" applyAlignment="1">
      <alignment horizontal="center" vertical="top"/>
    </xf>
    <xf numFmtId="0" fontId="6" fillId="3" borderId="5" xfId="1" applyFont="1" applyFill="1" applyBorder="1" applyAlignment="1">
      <alignment horizontal="left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left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3" borderId="8" xfId="1" applyNumberFormat="1" applyFont="1" applyFill="1" applyBorder="1" applyAlignment="1">
      <alignment horizontal="center" vertical="center" wrapText="1"/>
    </xf>
    <xf numFmtId="0" fontId="8" fillId="3" borderId="5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0" xfId="1" applyAlignment="1">
      <alignment horizontal="left" vertical="top"/>
    </xf>
    <xf numFmtId="0" fontId="3" fillId="0" borderId="3" xfId="1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vertical="center"/>
    </xf>
    <xf numFmtId="1" fontId="5" fillId="0" borderId="3" xfId="1" applyNumberFormat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7" fillId="0" borderId="3" xfId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4" fontId="8" fillId="0" borderId="3" xfId="1" applyNumberFormat="1" applyFont="1" applyBorder="1" applyAlignment="1">
      <alignment vertical="center"/>
    </xf>
    <xf numFmtId="1" fontId="8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vertical="center" wrapText="1"/>
    </xf>
    <xf numFmtId="1" fontId="5" fillId="0" borderId="3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vertical="center" wrapText="1"/>
    </xf>
    <xf numFmtId="1" fontId="8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vertical="center" wrapText="1"/>
    </xf>
    <xf numFmtId="1" fontId="5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4" fontId="8" fillId="0" borderId="5" xfId="1" applyNumberFormat="1" applyFont="1" applyBorder="1" applyAlignment="1">
      <alignment vertical="center" wrapText="1"/>
    </xf>
    <xf numFmtId="1" fontId="8" fillId="0" borderId="5" xfId="1" applyNumberFormat="1" applyFont="1" applyBorder="1" applyAlignment="1">
      <alignment horizontal="center" vertical="center" wrapText="1"/>
    </xf>
    <xf numFmtId="1" fontId="8" fillId="3" borderId="8" xfId="1" applyNumberFormat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9" fillId="0" borderId="8" xfId="1" applyFont="1" applyBorder="1" applyAlignment="1">
      <alignment vertical="center" wrapText="1"/>
    </xf>
    <xf numFmtId="1" fontId="8" fillId="3" borderId="5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4" fontId="5" fillId="0" borderId="0" xfId="1" applyNumberFormat="1" applyFont="1" applyAlignment="1">
      <alignment horizontal="left" vertical="top"/>
    </xf>
    <xf numFmtId="1" fontId="5" fillId="0" borderId="0" xfId="1" applyNumberFormat="1" applyFont="1" applyAlignment="1">
      <alignment horizontal="center" vertical="top"/>
    </xf>
    <xf numFmtId="0" fontId="1" fillId="0" borderId="0" xfId="1" applyAlignment="1">
      <alignment horizontal="left" vertical="top" wrapText="1"/>
    </xf>
    <xf numFmtId="49" fontId="1" fillId="0" borderId="0" xfId="1" applyNumberFormat="1" applyAlignment="1">
      <alignment horizontal="center" vertical="top" wrapText="1"/>
    </xf>
    <xf numFmtId="0" fontId="1" fillId="0" borderId="0" xfId="1" applyAlignment="1">
      <alignment horizontal="center" vertical="top"/>
    </xf>
    <xf numFmtId="4" fontId="1" fillId="0" borderId="0" xfId="1" applyNumberFormat="1" applyAlignment="1">
      <alignment horizontal="left" vertical="top"/>
    </xf>
    <xf numFmtId="1" fontId="1" fillId="0" borderId="0" xfId="1" applyNumberFormat="1" applyAlignment="1">
      <alignment horizontal="center" vertical="top"/>
    </xf>
    <xf numFmtId="4" fontId="1" fillId="0" borderId="0" xfId="1" applyNumberFormat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1C901FB-A7C8-4CEC-ADA1-016F9962A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2"/>
  <sheetViews>
    <sheetView workbookViewId="0">
      <selection sqref="A1:K1"/>
    </sheetView>
  </sheetViews>
  <sheetFormatPr baseColWidth="10" defaultColWidth="8" defaultRowHeight="12.75" x14ac:dyDescent="0.25"/>
  <cols>
    <col min="1" max="1" width="30" style="44" customWidth="1"/>
    <col min="2" max="2" width="33.7109375" style="44" customWidth="1"/>
    <col min="3" max="3" width="13.85546875" style="45" customWidth="1"/>
    <col min="4" max="4" width="5.85546875" style="46" customWidth="1"/>
    <col min="5" max="6" width="16.42578125" style="2" bestFit="1" customWidth="1"/>
    <col min="7" max="7" width="16.28515625" style="2" customWidth="1"/>
    <col min="8" max="8" width="13" style="2" bestFit="1" customWidth="1"/>
    <col min="9" max="9" width="16.42578125" style="2" bestFit="1" customWidth="1"/>
    <col min="10" max="10" width="9.5703125" style="62" customWidth="1"/>
    <col min="11" max="11" width="9.7109375" style="62" customWidth="1"/>
    <col min="12" max="16384" width="8" style="1"/>
  </cols>
  <sheetData>
    <row r="1" spans="1:11" ht="18.75" customHeight="1" x14ac:dyDescent="0.25">
      <c r="A1" s="63" t="s">
        <v>99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3.25" customHeight="1" x14ac:dyDescent="0.25">
      <c r="A3" s="51" t="s">
        <v>86</v>
      </c>
      <c r="B3" s="51"/>
      <c r="C3" s="51" t="s">
        <v>87</v>
      </c>
      <c r="D3" s="51" t="s">
        <v>88</v>
      </c>
      <c r="E3" s="51" t="s">
        <v>89</v>
      </c>
      <c r="F3" s="51" t="s">
        <v>90</v>
      </c>
      <c r="G3" s="51" t="s">
        <v>91</v>
      </c>
      <c r="H3" s="51" t="s">
        <v>92</v>
      </c>
      <c r="I3" s="51" t="s">
        <v>93</v>
      </c>
      <c r="J3" s="51" t="s">
        <v>94</v>
      </c>
      <c r="K3" s="51" t="s">
        <v>95</v>
      </c>
    </row>
    <row r="4" spans="1:11" s="7" customFormat="1" ht="38.25" x14ac:dyDescent="0.25">
      <c r="A4" s="3"/>
      <c r="B4" s="4" t="s">
        <v>2</v>
      </c>
      <c r="C4" s="5" t="s">
        <v>3</v>
      </c>
      <c r="D4" s="4" t="s">
        <v>4</v>
      </c>
      <c r="E4" s="6" t="s">
        <v>97</v>
      </c>
      <c r="F4" s="6" t="s">
        <v>98</v>
      </c>
      <c r="G4" s="6" t="s">
        <v>5</v>
      </c>
      <c r="H4" s="6" t="s">
        <v>6</v>
      </c>
      <c r="I4" s="6" t="s">
        <v>7</v>
      </c>
      <c r="J4" s="50" t="s">
        <v>84</v>
      </c>
      <c r="K4" s="50" t="s">
        <v>85</v>
      </c>
    </row>
    <row r="5" spans="1:11" s="12" customFormat="1" ht="30" customHeight="1" x14ac:dyDescent="0.25">
      <c r="A5" s="8" t="s">
        <v>8</v>
      </c>
      <c r="B5" s="8"/>
      <c r="C5" s="9"/>
      <c r="D5" s="10"/>
      <c r="E5" s="11"/>
      <c r="F5" s="11"/>
      <c r="G5" s="11"/>
      <c r="H5" s="11"/>
      <c r="I5" s="11"/>
      <c r="J5" s="53"/>
      <c r="K5" s="53"/>
    </row>
    <row r="6" spans="1:11" s="12" customFormat="1" ht="30" customHeight="1" x14ac:dyDescent="0.25">
      <c r="A6" s="13" t="s">
        <v>9</v>
      </c>
      <c r="B6" s="13"/>
      <c r="C6" s="14"/>
      <c r="D6" s="10"/>
      <c r="E6" s="11"/>
      <c r="F6" s="11"/>
      <c r="G6" s="11"/>
      <c r="H6" s="11"/>
      <c r="I6" s="11"/>
      <c r="J6" s="53"/>
      <c r="K6" s="53"/>
    </row>
    <row r="7" spans="1:11" s="12" customFormat="1" ht="30" customHeight="1" x14ac:dyDescent="0.25">
      <c r="A7" s="15" t="s">
        <v>10</v>
      </c>
      <c r="B7" s="15"/>
      <c r="C7" s="16"/>
      <c r="D7" s="10"/>
      <c r="E7" s="11"/>
      <c r="F7" s="11"/>
      <c r="G7" s="11"/>
      <c r="H7" s="11"/>
      <c r="I7" s="11"/>
      <c r="J7" s="53"/>
      <c r="K7" s="53"/>
    </row>
    <row r="8" spans="1:11" s="12" customFormat="1" ht="42" customHeight="1" x14ac:dyDescent="0.25">
      <c r="A8" s="15"/>
      <c r="B8" s="15" t="s">
        <v>11</v>
      </c>
      <c r="C8" s="16" t="s">
        <v>44</v>
      </c>
      <c r="D8" s="10" t="s">
        <v>0</v>
      </c>
      <c r="E8" s="11">
        <v>228.92</v>
      </c>
      <c r="F8" s="11">
        <v>0</v>
      </c>
      <c r="G8" s="11">
        <f>E8+F8</f>
        <v>228.92</v>
      </c>
      <c r="H8" s="11">
        <v>0</v>
      </c>
      <c r="I8" s="11">
        <f>G8-H8</f>
        <v>228.92</v>
      </c>
      <c r="J8" s="53">
        <v>1941</v>
      </c>
      <c r="K8" s="53">
        <v>2041</v>
      </c>
    </row>
    <row r="9" spans="1:11" s="12" customFormat="1" ht="15" customHeight="1" x14ac:dyDescent="0.25">
      <c r="A9" s="8" t="s">
        <v>12</v>
      </c>
      <c r="B9" s="8"/>
      <c r="C9" s="9"/>
      <c r="D9" s="17"/>
      <c r="E9" s="18">
        <f t="shared" ref="E9:I9" si="0">SUM(E8)</f>
        <v>228.92</v>
      </c>
      <c r="F9" s="18">
        <f t="shared" si="0"/>
        <v>0</v>
      </c>
      <c r="G9" s="18">
        <f t="shared" si="0"/>
        <v>228.92</v>
      </c>
      <c r="H9" s="18">
        <f t="shared" si="0"/>
        <v>0</v>
      </c>
      <c r="I9" s="18">
        <f t="shared" si="0"/>
        <v>228.92</v>
      </c>
      <c r="J9" s="54"/>
      <c r="K9" s="54"/>
    </row>
    <row r="10" spans="1:11" s="12" customFormat="1" ht="30" customHeight="1" x14ac:dyDescent="0.25">
      <c r="A10" s="15" t="s">
        <v>13</v>
      </c>
      <c r="B10" s="15"/>
      <c r="C10" s="16"/>
      <c r="D10" s="10"/>
      <c r="E10" s="11"/>
      <c r="F10" s="11"/>
      <c r="G10" s="11"/>
      <c r="H10" s="11"/>
      <c r="I10" s="11"/>
      <c r="J10" s="53"/>
      <c r="K10" s="53"/>
    </row>
    <row r="11" spans="1:11" s="12" customFormat="1" ht="13.5" customHeight="1" x14ac:dyDescent="0.25">
      <c r="A11" s="15" t="s">
        <v>14</v>
      </c>
      <c r="B11" s="15"/>
      <c r="C11" s="16"/>
      <c r="D11" s="10"/>
      <c r="E11" s="11"/>
      <c r="F11" s="11"/>
      <c r="G11" s="11"/>
      <c r="H11" s="11"/>
      <c r="I11" s="11"/>
      <c r="J11" s="53"/>
      <c r="K11" s="53"/>
    </row>
    <row r="12" spans="1:11" s="12" customFormat="1" ht="13.5" customHeight="1" x14ac:dyDescent="0.25">
      <c r="A12" s="15"/>
      <c r="B12" s="15" t="s">
        <v>15</v>
      </c>
      <c r="C12" s="16" t="s">
        <v>44</v>
      </c>
      <c r="D12" s="10" t="s">
        <v>0</v>
      </c>
      <c r="E12" s="11">
        <v>964.09</v>
      </c>
      <c r="F12" s="11">
        <v>18.45</v>
      </c>
      <c r="G12" s="11">
        <f>E12+F12</f>
        <v>982.54000000000008</v>
      </c>
      <c r="H12" s="11">
        <v>0</v>
      </c>
      <c r="I12" s="11">
        <f>G12-H12</f>
        <v>982.54000000000008</v>
      </c>
      <c r="J12" s="53">
        <v>1956</v>
      </c>
      <c r="K12" s="53">
        <v>2026</v>
      </c>
    </row>
    <row r="13" spans="1:11" s="12" customFormat="1" ht="13.5" customHeight="1" x14ac:dyDescent="0.25">
      <c r="A13" s="15"/>
      <c r="B13" s="15" t="s">
        <v>15</v>
      </c>
      <c r="C13" s="16" t="s">
        <v>44</v>
      </c>
      <c r="D13" s="10" t="s">
        <v>0</v>
      </c>
      <c r="E13" s="11">
        <v>1526.06</v>
      </c>
      <c r="F13" s="11">
        <v>62.56</v>
      </c>
      <c r="G13" s="11">
        <f t="shared" ref="G13:G15" si="1">E13+F13</f>
        <v>1588.62</v>
      </c>
      <c r="H13" s="11">
        <v>0</v>
      </c>
      <c r="I13" s="11">
        <f t="shared" ref="I13:I15" si="2">G13-H13</f>
        <v>1588.62</v>
      </c>
      <c r="J13" s="53">
        <v>1959</v>
      </c>
      <c r="K13" s="53">
        <v>2028</v>
      </c>
    </row>
    <row r="14" spans="1:11" s="12" customFormat="1" ht="13.5" customHeight="1" x14ac:dyDescent="0.25">
      <c r="A14" s="15"/>
      <c r="B14" s="15" t="s">
        <v>15</v>
      </c>
      <c r="C14" s="16" t="s">
        <v>44</v>
      </c>
      <c r="D14" s="10" t="s">
        <v>0</v>
      </c>
      <c r="E14" s="11">
        <v>536.19000000000005</v>
      </c>
      <c r="F14" s="11">
        <v>21.65</v>
      </c>
      <c r="G14" s="11">
        <f t="shared" si="1"/>
        <v>557.84</v>
      </c>
      <c r="H14" s="11">
        <v>0</v>
      </c>
      <c r="I14" s="11">
        <f t="shared" si="2"/>
        <v>557.84</v>
      </c>
      <c r="J14" s="53">
        <v>1959</v>
      </c>
      <c r="K14" s="53">
        <v>2028</v>
      </c>
    </row>
    <row r="15" spans="1:11" s="12" customFormat="1" ht="13.5" customHeight="1" x14ac:dyDescent="0.25">
      <c r="A15" s="15"/>
      <c r="B15" s="15" t="s">
        <v>15</v>
      </c>
      <c r="C15" s="16" t="s">
        <v>44</v>
      </c>
      <c r="D15" s="10" t="s">
        <v>0</v>
      </c>
      <c r="E15" s="11">
        <v>1808.55</v>
      </c>
      <c r="F15" s="11">
        <v>139.09</v>
      </c>
      <c r="G15" s="11">
        <f t="shared" si="1"/>
        <v>1947.6399999999999</v>
      </c>
      <c r="H15" s="11">
        <v>0</v>
      </c>
      <c r="I15" s="11">
        <f t="shared" si="2"/>
        <v>1947.6399999999999</v>
      </c>
      <c r="J15" s="53">
        <v>1960</v>
      </c>
      <c r="K15" s="53">
        <v>2032</v>
      </c>
    </row>
    <row r="16" spans="1:11" s="12" customFormat="1" ht="13.5" customHeight="1" x14ac:dyDescent="0.25">
      <c r="A16" s="15" t="s">
        <v>16</v>
      </c>
      <c r="B16" s="15"/>
      <c r="C16" s="16"/>
      <c r="D16" s="10"/>
      <c r="E16" s="11"/>
      <c r="F16" s="11"/>
      <c r="G16" s="11"/>
      <c r="H16" s="11"/>
      <c r="I16" s="11"/>
      <c r="J16" s="53"/>
      <c r="K16" s="53"/>
    </row>
    <row r="17" spans="1:11" s="12" customFormat="1" ht="13.5" customHeight="1" x14ac:dyDescent="0.25">
      <c r="A17" s="15"/>
      <c r="B17" s="15" t="s">
        <v>15</v>
      </c>
      <c r="C17" s="16" t="s">
        <v>49</v>
      </c>
      <c r="D17" s="10" t="s">
        <v>0</v>
      </c>
      <c r="E17" s="11">
        <v>51218.85</v>
      </c>
      <c r="F17" s="11">
        <v>0</v>
      </c>
      <c r="G17" s="11">
        <f t="shared" ref="G17:G81" si="3">E17+F17</f>
        <v>51218.85</v>
      </c>
      <c r="H17" s="11">
        <v>0</v>
      </c>
      <c r="I17" s="11">
        <f t="shared" ref="I17:I23" si="4">G17-H17</f>
        <v>51218.85</v>
      </c>
      <c r="J17" s="53">
        <v>1995</v>
      </c>
      <c r="K17" s="53">
        <v>2024</v>
      </c>
    </row>
    <row r="18" spans="1:11" s="12" customFormat="1" ht="13.5" customHeight="1" x14ac:dyDescent="0.25">
      <c r="A18" s="15"/>
      <c r="B18" s="15" t="s">
        <v>15</v>
      </c>
      <c r="C18" s="16" t="s">
        <v>49</v>
      </c>
      <c r="D18" s="10" t="s">
        <v>0</v>
      </c>
      <c r="E18" s="11">
        <v>42684.68</v>
      </c>
      <c r="F18" s="11">
        <v>0</v>
      </c>
      <c r="G18" s="11">
        <f t="shared" si="3"/>
        <v>42684.68</v>
      </c>
      <c r="H18" s="11">
        <v>0</v>
      </c>
      <c r="I18" s="11">
        <f t="shared" si="4"/>
        <v>42684.68</v>
      </c>
      <c r="J18" s="53">
        <v>1998</v>
      </c>
      <c r="K18" s="53">
        <v>2040</v>
      </c>
    </row>
    <row r="19" spans="1:11" s="12" customFormat="1" ht="13.5" customHeight="1" x14ac:dyDescent="0.25">
      <c r="A19" s="15"/>
      <c r="B19" s="15" t="s">
        <v>15</v>
      </c>
      <c r="C19" s="16" t="s">
        <v>17</v>
      </c>
      <c r="D19" s="10" t="s">
        <v>0</v>
      </c>
      <c r="E19" s="11">
        <v>25493.279999999999</v>
      </c>
      <c r="F19" s="11">
        <v>0</v>
      </c>
      <c r="G19" s="11">
        <f t="shared" si="3"/>
        <v>25493.279999999999</v>
      </c>
      <c r="H19" s="11">
        <v>0</v>
      </c>
      <c r="I19" s="11">
        <f t="shared" si="4"/>
        <v>25493.279999999999</v>
      </c>
      <c r="J19" s="53">
        <v>1999</v>
      </c>
      <c r="K19" s="53">
        <v>2032</v>
      </c>
    </row>
    <row r="20" spans="1:11" s="12" customFormat="1" ht="13.5" customHeight="1" x14ac:dyDescent="0.25">
      <c r="A20" s="15"/>
      <c r="B20" s="15" t="s">
        <v>15</v>
      </c>
      <c r="C20" s="16" t="s">
        <v>49</v>
      </c>
      <c r="D20" s="10" t="s">
        <v>0</v>
      </c>
      <c r="E20" s="11">
        <v>39400.53</v>
      </c>
      <c r="F20" s="11">
        <v>5301.99</v>
      </c>
      <c r="G20" s="11">
        <f t="shared" si="3"/>
        <v>44702.52</v>
      </c>
      <c r="H20" s="11">
        <v>0</v>
      </c>
      <c r="I20" s="11">
        <f t="shared" si="4"/>
        <v>44702.52</v>
      </c>
      <c r="J20" s="53">
        <v>2003</v>
      </c>
      <c r="K20" s="53">
        <v>2044</v>
      </c>
    </row>
    <row r="21" spans="1:11" s="12" customFormat="1" ht="13.5" customHeight="1" x14ac:dyDescent="0.25">
      <c r="A21" s="15"/>
      <c r="B21" s="15" t="s">
        <v>15</v>
      </c>
      <c r="C21" s="16" t="s">
        <v>17</v>
      </c>
      <c r="D21" s="10" t="s">
        <v>0</v>
      </c>
      <c r="E21" s="11">
        <v>46135.99</v>
      </c>
      <c r="F21" s="11">
        <v>8767.85</v>
      </c>
      <c r="G21" s="11">
        <f t="shared" si="3"/>
        <v>54903.839999999997</v>
      </c>
      <c r="H21" s="11">
        <v>0</v>
      </c>
      <c r="I21" s="11">
        <f t="shared" si="4"/>
        <v>54903.839999999997</v>
      </c>
      <c r="J21" s="53">
        <v>2006</v>
      </c>
      <c r="K21" s="53">
        <v>2048</v>
      </c>
    </row>
    <row r="22" spans="1:11" s="12" customFormat="1" ht="13.5" customHeight="1" x14ac:dyDescent="0.25">
      <c r="A22" s="15"/>
      <c r="B22" s="15" t="s">
        <v>15</v>
      </c>
      <c r="C22" s="16" t="s">
        <v>17</v>
      </c>
      <c r="D22" s="10" t="s">
        <v>0</v>
      </c>
      <c r="E22" s="11">
        <v>0</v>
      </c>
      <c r="F22" s="11">
        <v>0</v>
      </c>
      <c r="G22" s="11">
        <f t="shared" si="3"/>
        <v>0</v>
      </c>
      <c r="H22" s="11">
        <v>0</v>
      </c>
      <c r="I22" s="11">
        <f t="shared" si="4"/>
        <v>0</v>
      </c>
      <c r="J22" s="53">
        <v>2007</v>
      </c>
      <c r="K22" s="53">
        <v>2042</v>
      </c>
    </row>
    <row r="23" spans="1:11" s="12" customFormat="1" ht="13.5" customHeight="1" x14ac:dyDescent="0.25">
      <c r="A23" s="15"/>
      <c r="B23" s="15" t="s">
        <v>15</v>
      </c>
      <c r="C23" s="16" t="s">
        <v>43</v>
      </c>
      <c r="D23" s="10" t="s">
        <v>0</v>
      </c>
      <c r="E23" s="11">
        <v>44348.2</v>
      </c>
      <c r="F23" s="11">
        <v>21460.68</v>
      </c>
      <c r="G23" s="11">
        <f t="shared" si="3"/>
        <v>65808.88</v>
      </c>
      <c r="H23" s="11">
        <v>0</v>
      </c>
      <c r="I23" s="11">
        <f t="shared" si="4"/>
        <v>65808.88</v>
      </c>
      <c r="J23" s="53">
        <v>2015</v>
      </c>
      <c r="K23" s="53">
        <v>2054</v>
      </c>
    </row>
    <row r="24" spans="1:11" s="12" customFormat="1" ht="25.5" x14ac:dyDescent="0.25">
      <c r="A24" s="15" t="s">
        <v>18</v>
      </c>
      <c r="B24" s="15"/>
      <c r="C24" s="16"/>
      <c r="D24" s="10"/>
      <c r="E24" s="11"/>
      <c r="F24" s="11"/>
      <c r="G24" s="11"/>
      <c r="H24" s="11"/>
      <c r="I24" s="11"/>
      <c r="J24" s="53"/>
      <c r="K24" s="53"/>
    </row>
    <row r="25" spans="1:11" s="12" customFormat="1" ht="13.5" customHeight="1" x14ac:dyDescent="0.25">
      <c r="A25" s="15"/>
      <c r="B25" s="15" t="s">
        <v>15</v>
      </c>
      <c r="C25" s="16" t="s">
        <v>44</v>
      </c>
      <c r="D25" s="10" t="s">
        <v>0</v>
      </c>
      <c r="E25" s="11">
        <v>749.81</v>
      </c>
      <c r="F25" s="11">
        <v>6.55</v>
      </c>
      <c r="G25" s="11">
        <f t="shared" si="3"/>
        <v>756.3599999999999</v>
      </c>
      <c r="H25" s="11">
        <v>0</v>
      </c>
      <c r="I25" s="11">
        <f t="shared" ref="I25:I72" si="5">G25-H25</f>
        <v>756.3599999999999</v>
      </c>
      <c r="J25" s="53">
        <v>2015</v>
      </c>
      <c r="K25" s="53">
        <v>2025</v>
      </c>
    </row>
    <row r="26" spans="1:11" s="12" customFormat="1" ht="13.5" customHeight="1" x14ac:dyDescent="0.25">
      <c r="A26" s="15"/>
      <c r="B26" s="15" t="s">
        <v>15</v>
      </c>
      <c r="C26" s="16" t="s">
        <v>44</v>
      </c>
      <c r="D26" s="10" t="s">
        <v>0</v>
      </c>
      <c r="E26" s="11">
        <v>1223.72</v>
      </c>
      <c r="F26" s="11">
        <v>10.72</v>
      </c>
      <c r="G26" s="11">
        <f t="shared" si="3"/>
        <v>1234.44</v>
      </c>
      <c r="H26" s="11">
        <v>0</v>
      </c>
      <c r="I26" s="11">
        <f t="shared" si="5"/>
        <v>1234.44</v>
      </c>
      <c r="J26" s="53">
        <v>2015</v>
      </c>
      <c r="K26" s="53">
        <v>2025</v>
      </c>
    </row>
    <row r="27" spans="1:11" s="12" customFormat="1" ht="13.5" customHeight="1" x14ac:dyDescent="0.25">
      <c r="A27" s="15"/>
      <c r="B27" s="15" t="s">
        <v>15</v>
      </c>
      <c r="C27" s="16" t="s">
        <v>44</v>
      </c>
      <c r="D27" s="10" t="s">
        <v>0</v>
      </c>
      <c r="E27" s="11">
        <v>1288.45</v>
      </c>
      <c r="F27" s="11">
        <v>11.27</v>
      </c>
      <c r="G27" s="11">
        <f t="shared" si="3"/>
        <v>1299.72</v>
      </c>
      <c r="H27" s="11">
        <v>0</v>
      </c>
      <c r="I27" s="11">
        <f t="shared" si="5"/>
        <v>1299.72</v>
      </c>
      <c r="J27" s="53">
        <v>2015</v>
      </c>
      <c r="K27" s="53">
        <v>2025</v>
      </c>
    </row>
    <row r="28" spans="1:11" s="12" customFormat="1" ht="13.5" customHeight="1" x14ac:dyDescent="0.25">
      <c r="A28" s="15"/>
      <c r="B28" s="15" t="s">
        <v>15</v>
      </c>
      <c r="C28" s="16" t="s">
        <v>44</v>
      </c>
      <c r="D28" s="10" t="s">
        <v>0</v>
      </c>
      <c r="E28" s="11">
        <v>888.16</v>
      </c>
      <c r="F28" s="11">
        <v>7.76</v>
      </c>
      <c r="G28" s="11">
        <f t="shared" si="3"/>
        <v>895.92</v>
      </c>
      <c r="H28" s="11">
        <v>0</v>
      </c>
      <c r="I28" s="11">
        <f t="shared" si="5"/>
        <v>895.92</v>
      </c>
      <c r="J28" s="53">
        <v>2015</v>
      </c>
      <c r="K28" s="53">
        <v>2025</v>
      </c>
    </row>
    <row r="29" spans="1:11" s="12" customFormat="1" ht="13.5" customHeight="1" x14ac:dyDescent="0.25">
      <c r="A29" s="15"/>
      <c r="B29" s="15" t="s">
        <v>15</v>
      </c>
      <c r="C29" s="16" t="s">
        <v>44</v>
      </c>
      <c r="D29" s="10" t="s">
        <v>0</v>
      </c>
      <c r="E29" s="11">
        <v>923.6</v>
      </c>
      <c r="F29" s="11">
        <v>8.08</v>
      </c>
      <c r="G29" s="11">
        <f t="shared" si="3"/>
        <v>931.68000000000006</v>
      </c>
      <c r="H29" s="11">
        <v>0</v>
      </c>
      <c r="I29" s="11">
        <f t="shared" si="5"/>
        <v>931.68000000000006</v>
      </c>
      <c r="J29" s="53">
        <v>2015</v>
      </c>
      <c r="K29" s="53">
        <v>2025</v>
      </c>
    </row>
    <row r="30" spans="1:11" s="12" customFormat="1" ht="13.5" customHeight="1" x14ac:dyDescent="0.25">
      <c r="A30" s="15"/>
      <c r="B30" s="15" t="s">
        <v>15</v>
      </c>
      <c r="C30" s="16" t="s">
        <v>44</v>
      </c>
      <c r="D30" s="10" t="s">
        <v>0</v>
      </c>
      <c r="E30" s="11">
        <v>887.08</v>
      </c>
      <c r="F30" s="11">
        <v>7.76</v>
      </c>
      <c r="G30" s="11">
        <f t="shared" si="3"/>
        <v>894.84</v>
      </c>
      <c r="H30" s="11">
        <v>0</v>
      </c>
      <c r="I30" s="11">
        <f t="shared" si="5"/>
        <v>894.84</v>
      </c>
      <c r="J30" s="53">
        <v>2015</v>
      </c>
      <c r="K30" s="53">
        <v>2025</v>
      </c>
    </row>
    <row r="31" spans="1:11" s="12" customFormat="1" ht="13.5" customHeight="1" x14ac:dyDescent="0.25">
      <c r="A31" s="15"/>
      <c r="B31" s="15" t="s">
        <v>15</v>
      </c>
      <c r="C31" s="16" t="s">
        <v>44</v>
      </c>
      <c r="D31" s="10" t="s">
        <v>0</v>
      </c>
      <c r="E31" s="11">
        <v>734.46</v>
      </c>
      <c r="F31" s="11">
        <v>6.42</v>
      </c>
      <c r="G31" s="11">
        <f t="shared" si="3"/>
        <v>740.88</v>
      </c>
      <c r="H31" s="11">
        <v>0</v>
      </c>
      <c r="I31" s="11">
        <f t="shared" si="5"/>
        <v>740.88</v>
      </c>
      <c r="J31" s="53">
        <v>2015</v>
      </c>
      <c r="K31" s="53">
        <v>2025</v>
      </c>
    </row>
    <row r="32" spans="1:11" s="12" customFormat="1" ht="13.5" customHeight="1" x14ac:dyDescent="0.25">
      <c r="A32" s="15"/>
      <c r="B32" s="15" t="s">
        <v>15</v>
      </c>
      <c r="C32" s="16" t="s">
        <v>44</v>
      </c>
      <c r="D32" s="10" t="s">
        <v>0</v>
      </c>
      <c r="E32" s="11">
        <v>1035.06</v>
      </c>
      <c r="F32" s="11">
        <v>9.06</v>
      </c>
      <c r="G32" s="11">
        <f t="shared" si="3"/>
        <v>1044.1199999999999</v>
      </c>
      <c r="H32" s="11">
        <v>0</v>
      </c>
      <c r="I32" s="11">
        <f t="shared" si="5"/>
        <v>1044.1199999999999</v>
      </c>
      <c r="J32" s="53">
        <v>2015</v>
      </c>
      <c r="K32" s="53">
        <v>2025</v>
      </c>
    </row>
    <row r="33" spans="1:11" s="12" customFormat="1" ht="13.5" customHeight="1" x14ac:dyDescent="0.25">
      <c r="A33" s="15"/>
      <c r="B33" s="15" t="s">
        <v>15</v>
      </c>
      <c r="C33" s="16" t="s">
        <v>44</v>
      </c>
      <c r="D33" s="10" t="s">
        <v>0</v>
      </c>
      <c r="E33" s="11">
        <v>1125.5899999999999</v>
      </c>
      <c r="F33" s="11">
        <v>9.85</v>
      </c>
      <c r="G33" s="11">
        <f t="shared" si="3"/>
        <v>1135.4399999999998</v>
      </c>
      <c r="H33" s="11">
        <v>0</v>
      </c>
      <c r="I33" s="11">
        <f t="shared" si="5"/>
        <v>1135.4399999999998</v>
      </c>
      <c r="J33" s="53">
        <v>2015</v>
      </c>
      <c r="K33" s="53">
        <v>2025</v>
      </c>
    </row>
    <row r="34" spans="1:11" s="12" customFormat="1" ht="13.5" customHeight="1" x14ac:dyDescent="0.25">
      <c r="A34" s="15"/>
      <c r="B34" s="15" t="s">
        <v>15</v>
      </c>
      <c r="C34" s="16" t="s">
        <v>44</v>
      </c>
      <c r="D34" s="10" t="s">
        <v>0</v>
      </c>
      <c r="E34" s="11">
        <v>933.59</v>
      </c>
      <c r="F34" s="11">
        <v>8.17</v>
      </c>
      <c r="G34" s="11">
        <f t="shared" si="3"/>
        <v>941.76</v>
      </c>
      <c r="H34" s="11">
        <v>0</v>
      </c>
      <c r="I34" s="11">
        <f t="shared" si="5"/>
        <v>941.76</v>
      </c>
      <c r="J34" s="53">
        <v>2015</v>
      </c>
      <c r="K34" s="53">
        <v>2025</v>
      </c>
    </row>
    <row r="35" spans="1:11" s="12" customFormat="1" ht="13.5" customHeight="1" x14ac:dyDescent="0.25">
      <c r="A35" s="15"/>
      <c r="B35" s="15" t="s">
        <v>15</v>
      </c>
      <c r="C35" s="16" t="s">
        <v>44</v>
      </c>
      <c r="D35" s="10" t="s">
        <v>0</v>
      </c>
      <c r="E35" s="11">
        <v>961.32</v>
      </c>
      <c r="F35" s="11">
        <v>8.4</v>
      </c>
      <c r="G35" s="11">
        <f t="shared" si="3"/>
        <v>969.72</v>
      </c>
      <c r="H35" s="11">
        <v>0</v>
      </c>
      <c r="I35" s="11">
        <f t="shared" si="5"/>
        <v>969.72</v>
      </c>
      <c r="J35" s="53">
        <v>2015</v>
      </c>
      <c r="K35" s="53">
        <v>2025</v>
      </c>
    </row>
    <row r="36" spans="1:11" s="12" customFormat="1" ht="13.5" customHeight="1" x14ac:dyDescent="0.25">
      <c r="A36" s="15"/>
      <c r="B36" s="15" t="s">
        <v>15</v>
      </c>
      <c r="C36" s="16" t="s">
        <v>44</v>
      </c>
      <c r="D36" s="10" t="s">
        <v>0</v>
      </c>
      <c r="E36" s="11">
        <v>756.93</v>
      </c>
      <c r="F36" s="11">
        <v>6.63</v>
      </c>
      <c r="G36" s="11">
        <f t="shared" si="3"/>
        <v>763.56</v>
      </c>
      <c r="H36" s="11">
        <v>0</v>
      </c>
      <c r="I36" s="11">
        <f t="shared" si="5"/>
        <v>763.56</v>
      </c>
      <c r="J36" s="53">
        <v>2015</v>
      </c>
      <c r="K36" s="53">
        <v>2025</v>
      </c>
    </row>
    <row r="37" spans="1:11" s="12" customFormat="1" ht="13.5" customHeight="1" x14ac:dyDescent="0.25">
      <c r="A37" s="15"/>
      <c r="B37" s="15" t="s">
        <v>15</v>
      </c>
      <c r="C37" s="16" t="s">
        <v>44</v>
      </c>
      <c r="D37" s="10" t="s">
        <v>0</v>
      </c>
      <c r="E37" s="11">
        <v>1028.4000000000001</v>
      </c>
      <c r="F37" s="11">
        <v>9</v>
      </c>
      <c r="G37" s="11">
        <f t="shared" si="3"/>
        <v>1037.4000000000001</v>
      </c>
      <c r="H37" s="11">
        <v>0</v>
      </c>
      <c r="I37" s="11">
        <f t="shared" si="5"/>
        <v>1037.4000000000001</v>
      </c>
      <c r="J37" s="53">
        <v>2015</v>
      </c>
      <c r="K37" s="53">
        <v>2025</v>
      </c>
    </row>
    <row r="38" spans="1:11" s="12" customFormat="1" ht="13.5" customHeight="1" x14ac:dyDescent="0.25">
      <c r="A38" s="15"/>
      <c r="B38" s="15" t="s">
        <v>15</v>
      </c>
      <c r="C38" s="16" t="s">
        <v>44</v>
      </c>
      <c r="D38" s="10" t="s">
        <v>0</v>
      </c>
      <c r="E38" s="11">
        <v>921.11</v>
      </c>
      <c r="F38" s="11">
        <v>8.0500000000000007</v>
      </c>
      <c r="G38" s="11">
        <f t="shared" si="3"/>
        <v>929.16</v>
      </c>
      <c r="H38" s="11">
        <v>0</v>
      </c>
      <c r="I38" s="11">
        <f t="shared" si="5"/>
        <v>929.16</v>
      </c>
      <c r="J38" s="53">
        <v>2015</v>
      </c>
      <c r="K38" s="53">
        <v>2025</v>
      </c>
    </row>
    <row r="39" spans="1:11" s="12" customFormat="1" ht="13.5" customHeight="1" x14ac:dyDescent="0.25">
      <c r="A39" s="15"/>
      <c r="B39" s="15" t="s">
        <v>15</v>
      </c>
      <c r="C39" s="16" t="s">
        <v>44</v>
      </c>
      <c r="D39" s="10" t="s">
        <v>0</v>
      </c>
      <c r="E39" s="11">
        <v>869.64</v>
      </c>
      <c r="F39" s="11">
        <v>7.56</v>
      </c>
      <c r="G39" s="11">
        <f t="shared" si="3"/>
        <v>877.19999999999993</v>
      </c>
      <c r="H39" s="11">
        <v>0</v>
      </c>
      <c r="I39" s="11">
        <f t="shared" si="5"/>
        <v>877.19999999999993</v>
      </c>
      <c r="J39" s="53">
        <v>2015</v>
      </c>
      <c r="K39" s="53">
        <v>2025</v>
      </c>
    </row>
    <row r="40" spans="1:11" s="12" customFormat="1" ht="13.5" customHeight="1" x14ac:dyDescent="0.25">
      <c r="A40" s="15"/>
      <c r="B40" s="15" t="s">
        <v>15</v>
      </c>
      <c r="C40" s="16" t="s">
        <v>44</v>
      </c>
      <c r="D40" s="10" t="s">
        <v>0</v>
      </c>
      <c r="E40" s="11">
        <v>1212.56</v>
      </c>
      <c r="F40" s="11">
        <v>10.6</v>
      </c>
      <c r="G40" s="11">
        <f t="shared" si="3"/>
        <v>1223.1599999999999</v>
      </c>
      <c r="H40" s="11">
        <v>0</v>
      </c>
      <c r="I40" s="11">
        <f t="shared" si="5"/>
        <v>1223.1599999999999</v>
      </c>
      <c r="J40" s="53">
        <v>2015</v>
      </c>
      <c r="K40" s="53">
        <v>2025</v>
      </c>
    </row>
    <row r="41" spans="1:11" s="12" customFormat="1" ht="13.5" customHeight="1" x14ac:dyDescent="0.25">
      <c r="A41" s="15"/>
      <c r="B41" s="15" t="s">
        <v>15</v>
      </c>
      <c r="C41" s="16" t="s">
        <v>44</v>
      </c>
      <c r="D41" s="10" t="s">
        <v>0</v>
      </c>
      <c r="E41" s="11">
        <v>951.21</v>
      </c>
      <c r="F41" s="11">
        <v>8.31</v>
      </c>
      <c r="G41" s="11">
        <f t="shared" si="3"/>
        <v>959.52</v>
      </c>
      <c r="H41" s="11">
        <v>0</v>
      </c>
      <c r="I41" s="11">
        <f t="shared" si="5"/>
        <v>959.52</v>
      </c>
      <c r="J41" s="53">
        <v>2015</v>
      </c>
      <c r="K41" s="53">
        <v>2025</v>
      </c>
    </row>
    <row r="42" spans="1:11" s="12" customFormat="1" ht="13.5" customHeight="1" x14ac:dyDescent="0.25">
      <c r="A42" s="15"/>
      <c r="B42" s="15" t="s">
        <v>15</v>
      </c>
      <c r="C42" s="16" t="s">
        <v>44</v>
      </c>
      <c r="D42" s="10" t="s">
        <v>0</v>
      </c>
      <c r="E42" s="11">
        <v>779.18</v>
      </c>
      <c r="F42" s="11">
        <v>6.82</v>
      </c>
      <c r="G42" s="11">
        <f t="shared" si="3"/>
        <v>786</v>
      </c>
      <c r="H42" s="11">
        <v>0</v>
      </c>
      <c r="I42" s="11">
        <f t="shared" si="5"/>
        <v>786</v>
      </c>
      <c r="J42" s="53">
        <v>2015</v>
      </c>
      <c r="K42" s="53">
        <v>2025</v>
      </c>
    </row>
    <row r="43" spans="1:11" s="12" customFormat="1" ht="13.5" customHeight="1" x14ac:dyDescent="0.25">
      <c r="A43" s="15"/>
      <c r="B43" s="15" t="s">
        <v>15</v>
      </c>
      <c r="C43" s="16" t="s">
        <v>44</v>
      </c>
      <c r="D43" s="10" t="s">
        <v>0</v>
      </c>
      <c r="E43" s="11">
        <v>869.04</v>
      </c>
      <c r="F43" s="11">
        <v>7.56</v>
      </c>
      <c r="G43" s="11">
        <f t="shared" si="3"/>
        <v>876.59999999999991</v>
      </c>
      <c r="H43" s="11">
        <v>0</v>
      </c>
      <c r="I43" s="11">
        <f t="shared" si="5"/>
        <v>876.59999999999991</v>
      </c>
      <c r="J43" s="53">
        <v>2015</v>
      </c>
      <c r="K43" s="53">
        <v>2025</v>
      </c>
    </row>
    <row r="44" spans="1:11" s="12" customFormat="1" ht="13.5" customHeight="1" x14ac:dyDescent="0.25">
      <c r="A44" s="15"/>
      <c r="B44" s="15" t="s">
        <v>15</v>
      </c>
      <c r="C44" s="16" t="s">
        <v>44</v>
      </c>
      <c r="D44" s="10" t="s">
        <v>0</v>
      </c>
      <c r="E44" s="11">
        <v>851.03</v>
      </c>
      <c r="F44" s="11">
        <v>7.45</v>
      </c>
      <c r="G44" s="11">
        <f t="shared" si="3"/>
        <v>858.48</v>
      </c>
      <c r="H44" s="11">
        <v>0</v>
      </c>
      <c r="I44" s="11">
        <f t="shared" si="5"/>
        <v>858.48</v>
      </c>
      <c r="J44" s="53">
        <v>2015</v>
      </c>
      <c r="K44" s="53">
        <v>2025</v>
      </c>
    </row>
    <row r="45" spans="1:11" s="12" customFormat="1" ht="13.5" customHeight="1" x14ac:dyDescent="0.25">
      <c r="A45" s="15"/>
      <c r="B45" s="15" t="s">
        <v>15</v>
      </c>
      <c r="C45" s="16" t="s">
        <v>44</v>
      </c>
      <c r="D45" s="10" t="s">
        <v>0</v>
      </c>
      <c r="E45" s="11">
        <v>1466.54</v>
      </c>
      <c r="F45" s="11">
        <v>12.82</v>
      </c>
      <c r="G45" s="11">
        <f t="shared" si="3"/>
        <v>1479.36</v>
      </c>
      <c r="H45" s="11">
        <v>0</v>
      </c>
      <c r="I45" s="11">
        <f t="shared" si="5"/>
        <v>1479.36</v>
      </c>
      <c r="J45" s="53">
        <v>2015</v>
      </c>
      <c r="K45" s="53">
        <v>2025</v>
      </c>
    </row>
    <row r="46" spans="1:11" s="12" customFormat="1" ht="13.5" customHeight="1" x14ac:dyDescent="0.25">
      <c r="A46" s="15"/>
      <c r="B46" s="15" t="s">
        <v>15</v>
      </c>
      <c r="C46" s="16" t="s">
        <v>44</v>
      </c>
      <c r="D46" s="10" t="s">
        <v>0</v>
      </c>
      <c r="E46" s="11">
        <v>838.67</v>
      </c>
      <c r="F46" s="11">
        <v>7.33</v>
      </c>
      <c r="G46" s="11">
        <f t="shared" si="3"/>
        <v>846</v>
      </c>
      <c r="H46" s="11">
        <v>0</v>
      </c>
      <c r="I46" s="11">
        <f t="shared" si="5"/>
        <v>846</v>
      </c>
      <c r="J46" s="53">
        <v>2015</v>
      </c>
      <c r="K46" s="53">
        <v>2025</v>
      </c>
    </row>
    <row r="47" spans="1:11" s="12" customFormat="1" ht="13.5" customHeight="1" x14ac:dyDescent="0.25">
      <c r="A47" s="15"/>
      <c r="B47" s="15" t="s">
        <v>15</v>
      </c>
      <c r="C47" s="16" t="s">
        <v>44</v>
      </c>
      <c r="D47" s="10" t="s">
        <v>0</v>
      </c>
      <c r="E47" s="11">
        <v>894.93</v>
      </c>
      <c r="F47" s="11">
        <v>7.83</v>
      </c>
      <c r="G47" s="11">
        <f t="shared" si="3"/>
        <v>902.76</v>
      </c>
      <c r="H47" s="11">
        <v>0</v>
      </c>
      <c r="I47" s="11">
        <f t="shared" si="5"/>
        <v>902.76</v>
      </c>
      <c r="J47" s="53">
        <v>2015</v>
      </c>
      <c r="K47" s="53">
        <v>2025</v>
      </c>
    </row>
    <row r="48" spans="1:11" s="12" customFormat="1" ht="13.5" customHeight="1" x14ac:dyDescent="0.25">
      <c r="A48" s="15"/>
      <c r="B48" s="15" t="s">
        <v>15</v>
      </c>
      <c r="C48" s="16" t="s">
        <v>44</v>
      </c>
      <c r="D48" s="10" t="s">
        <v>0</v>
      </c>
      <c r="E48" s="11">
        <v>1452.6</v>
      </c>
      <c r="F48" s="11">
        <v>12.72</v>
      </c>
      <c r="G48" s="11">
        <f t="shared" si="3"/>
        <v>1465.32</v>
      </c>
      <c r="H48" s="11">
        <v>0</v>
      </c>
      <c r="I48" s="11">
        <f t="shared" si="5"/>
        <v>1465.32</v>
      </c>
      <c r="J48" s="53">
        <v>2015</v>
      </c>
      <c r="K48" s="53">
        <v>2025</v>
      </c>
    </row>
    <row r="49" spans="1:11" s="12" customFormat="1" ht="13.5" customHeight="1" x14ac:dyDescent="0.25">
      <c r="A49" s="15"/>
      <c r="B49" s="15" t="s">
        <v>15</v>
      </c>
      <c r="C49" s="16" t="s">
        <v>44</v>
      </c>
      <c r="D49" s="10" t="s">
        <v>0</v>
      </c>
      <c r="E49" s="11">
        <v>1014.18</v>
      </c>
      <c r="F49" s="11">
        <v>8.82</v>
      </c>
      <c r="G49" s="11">
        <f t="shared" si="3"/>
        <v>1023</v>
      </c>
      <c r="H49" s="11">
        <v>0</v>
      </c>
      <c r="I49" s="11">
        <f t="shared" si="5"/>
        <v>1023</v>
      </c>
      <c r="J49" s="53">
        <v>2015</v>
      </c>
      <c r="K49" s="53">
        <v>2025</v>
      </c>
    </row>
    <row r="50" spans="1:11" s="12" customFormat="1" ht="13.5" customHeight="1" x14ac:dyDescent="0.25">
      <c r="A50" s="15"/>
      <c r="B50" s="15" t="s">
        <v>15</v>
      </c>
      <c r="C50" s="16" t="s">
        <v>44</v>
      </c>
      <c r="D50" s="10" t="s">
        <v>0</v>
      </c>
      <c r="E50" s="11">
        <v>1032.69</v>
      </c>
      <c r="F50" s="11">
        <v>9.0299999999999994</v>
      </c>
      <c r="G50" s="11">
        <f t="shared" si="3"/>
        <v>1041.72</v>
      </c>
      <c r="H50" s="11">
        <v>0</v>
      </c>
      <c r="I50" s="11">
        <f t="shared" si="5"/>
        <v>1041.72</v>
      </c>
      <c r="J50" s="53">
        <v>2015</v>
      </c>
      <c r="K50" s="53">
        <v>2025</v>
      </c>
    </row>
    <row r="51" spans="1:11" s="12" customFormat="1" ht="13.5" customHeight="1" x14ac:dyDescent="0.25">
      <c r="A51" s="15"/>
      <c r="B51" s="15" t="s">
        <v>15</v>
      </c>
      <c r="C51" s="16" t="s">
        <v>44</v>
      </c>
      <c r="D51" s="10" t="s">
        <v>0</v>
      </c>
      <c r="E51" s="11">
        <v>989.63</v>
      </c>
      <c r="F51" s="11">
        <v>8.65</v>
      </c>
      <c r="G51" s="11">
        <f t="shared" si="3"/>
        <v>998.28</v>
      </c>
      <c r="H51" s="11">
        <v>0</v>
      </c>
      <c r="I51" s="11">
        <f t="shared" si="5"/>
        <v>998.28</v>
      </c>
      <c r="J51" s="53">
        <v>2015</v>
      </c>
      <c r="K51" s="53">
        <v>2025</v>
      </c>
    </row>
    <row r="52" spans="1:11" s="12" customFormat="1" ht="13.5" customHeight="1" x14ac:dyDescent="0.25">
      <c r="A52" s="15"/>
      <c r="B52" s="15" t="s">
        <v>15</v>
      </c>
      <c r="C52" s="16" t="s">
        <v>44</v>
      </c>
      <c r="D52" s="10" t="s">
        <v>0</v>
      </c>
      <c r="E52" s="11">
        <v>1065.6500000000001</v>
      </c>
      <c r="F52" s="11">
        <v>9.31</v>
      </c>
      <c r="G52" s="11">
        <f t="shared" si="3"/>
        <v>1074.96</v>
      </c>
      <c r="H52" s="11">
        <v>0</v>
      </c>
      <c r="I52" s="11">
        <f t="shared" si="5"/>
        <v>1074.96</v>
      </c>
      <c r="J52" s="53">
        <v>2015</v>
      </c>
      <c r="K52" s="53">
        <v>2025</v>
      </c>
    </row>
    <row r="53" spans="1:11" s="12" customFormat="1" ht="13.5" customHeight="1" x14ac:dyDescent="0.25">
      <c r="A53" s="15"/>
      <c r="B53" s="15" t="s">
        <v>15</v>
      </c>
      <c r="C53" s="16" t="s">
        <v>44</v>
      </c>
      <c r="D53" s="10" t="s">
        <v>0</v>
      </c>
      <c r="E53" s="11">
        <v>988.91</v>
      </c>
      <c r="F53" s="11">
        <v>8.65</v>
      </c>
      <c r="G53" s="11">
        <f t="shared" si="3"/>
        <v>997.56</v>
      </c>
      <c r="H53" s="11">
        <v>0</v>
      </c>
      <c r="I53" s="11">
        <f t="shared" si="5"/>
        <v>997.56</v>
      </c>
      <c r="J53" s="53">
        <v>2015</v>
      </c>
      <c r="K53" s="53">
        <v>2025</v>
      </c>
    </row>
    <row r="54" spans="1:11" s="12" customFormat="1" ht="13.5" customHeight="1" x14ac:dyDescent="0.25">
      <c r="A54" s="15"/>
      <c r="B54" s="15" t="s">
        <v>15</v>
      </c>
      <c r="C54" s="16" t="s">
        <v>44</v>
      </c>
      <c r="D54" s="10" t="s">
        <v>0</v>
      </c>
      <c r="E54" s="11">
        <v>991.41</v>
      </c>
      <c r="F54" s="11">
        <v>8.67</v>
      </c>
      <c r="G54" s="11">
        <f t="shared" si="3"/>
        <v>1000.0799999999999</v>
      </c>
      <c r="H54" s="11">
        <v>0</v>
      </c>
      <c r="I54" s="11">
        <f t="shared" si="5"/>
        <v>1000.0799999999999</v>
      </c>
      <c r="J54" s="53">
        <v>2015</v>
      </c>
      <c r="K54" s="53">
        <v>2025</v>
      </c>
    </row>
    <row r="55" spans="1:11" s="12" customFormat="1" ht="13.5" customHeight="1" x14ac:dyDescent="0.25">
      <c r="A55" s="15"/>
      <c r="B55" s="15" t="s">
        <v>15</v>
      </c>
      <c r="C55" s="16" t="s">
        <v>44</v>
      </c>
      <c r="D55" s="10" t="s">
        <v>0</v>
      </c>
      <c r="E55" s="11">
        <v>981.77</v>
      </c>
      <c r="F55" s="11">
        <v>8.59</v>
      </c>
      <c r="G55" s="11">
        <f t="shared" si="3"/>
        <v>990.36</v>
      </c>
      <c r="H55" s="11">
        <v>0</v>
      </c>
      <c r="I55" s="11">
        <f t="shared" si="5"/>
        <v>990.36</v>
      </c>
      <c r="J55" s="53">
        <v>2015</v>
      </c>
      <c r="K55" s="53">
        <v>2025</v>
      </c>
    </row>
    <row r="56" spans="1:11" s="12" customFormat="1" ht="13.5" customHeight="1" x14ac:dyDescent="0.25">
      <c r="A56" s="15"/>
      <c r="B56" s="15" t="s">
        <v>15</v>
      </c>
      <c r="C56" s="16" t="s">
        <v>44</v>
      </c>
      <c r="D56" s="10" t="s">
        <v>0</v>
      </c>
      <c r="E56" s="11">
        <v>955.36</v>
      </c>
      <c r="F56" s="11">
        <v>8.36</v>
      </c>
      <c r="G56" s="11">
        <f t="shared" si="3"/>
        <v>963.72</v>
      </c>
      <c r="H56" s="11">
        <v>0</v>
      </c>
      <c r="I56" s="11">
        <f t="shared" si="5"/>
        <v>963.72</v>
      </c>
      <c r="J56" s="53">
        <v>2015</v>
      </c>
      <c r="K56" s="53">
        <v>2025</v>
      </c>
    </row>
    <row r="57" spans="1:11" s="12" customFormat="1" ht="13.5" customHeight="1" x14ac:dyDescent="0.25">
      <c r="A57" s="15"/>
      <c r="B57" s="15" t="s">
        <v>15</v>
      </c>
      <c r="C57" s="16" t="s">
        <v>44</v>
      </c>
      <c r="D57" s="10" t="s">
        <v>0</v>
      </c>
      <c r="E57" s="11">
        <v>1123.57</v>
      </c>
      <c r="F57" s="11">
        <v>9.83</v>
      </c>
      <c r="G57" s="11">
        <f t="shared" si="3"/>
        <v>1133.3999999999999</v>
      </c>
      <c r="H57" s="11">
        <v>0</v>
      </c>
      <c r="I57" s="11">
        <f t="shared" si="5"/>
        <v>1133.3999999999999</v>
      </c>
      <c r="J57" s="53">
        <v>2015</v>
      </c>
      <c r="K57" s="53">
        <v>2025</v>
      </c>
    </row>
    <row r="58" spans="1:11" s="12" customFormat="1" ht="13.5" customHeight="1" x14ac:dyDescent="0.25">
      <c r="A58" s="15"/>
      <c r="B58" s="15" t="s">
        <v>15</v>
      </c>
      <c r="C58" s="16" t="s">
        <v>44</v>
      </c>
      <c r="D58" s="10" t="s">
        <v>0</v>
      </c>
      <c r="E58" s="11">
        <v>977.13</v>
      </c>
      <c r="F58" s="11">
        <v>8.5500000000000007</v>
      </c>
      <c r="G58" s="11">
        <f t="shared" si="3"/>
        <v>985.68</v>
      </c>
      <c r="H58" s="11">
        <v>0</v>
      </c>
      <c r="I58" s="11">
        <f t="shared" si="5"/>
        <v>985.68</v>
      </c>
      <c r="J58" s="53">
        <v>2015</v>
      </c>
      <c r="K58" s="53">
        <v>2025</v>
      </c>
    </row>
    <row r="59" spans="1:11" s="12" customFormat="1" ht="13.5" customHeight="1" x14ac:dyDescent="0.25">
      <c r="A59" s="15"/>
      <c r="B59" s="15" t="s">
        <v>15</v>
      </c>
      <c r="C59" s="16" t="s">
        <v>44</v>
      </c>
      <c r="D59" s="10" t="s">
        <v>0</v>
      </c>
      <c r="E59" s="11">
        <v>1146.05</v>
      </c>
      <c r="F59" s="11">
        <v>10.029999999999999</v>
      </c>
      <c r="G59" s="11">
        <f t="shared" si="3"/>
        <v>1156.08</v>
      </c>
      <c r="H59" s="11">
        <v>0</v>
      </c>
      <c r="I59" s="11">
        <f t="shared" si="5"/>
        <v>1156.08</v>
      </c>
      <c r="J59" s="53">
        <v>2015</v>
      </c>
      <c r="K59" s="53">
        <v>2025</v>
      </c>
    </row>
    <row r="60" spans="1:11" s="12" customFormat="1" ht="13.5" customHeight="1" x14ac:dyDescent="0.25">
      <c r="A60" s="15"/>
      <c r="B60" s="15" t="s">
        <v>15</v>
      </c>
      <c r="C60" s="16" t="s">
        <v>44</v>
      </c>
      <c r="D60" s="10" t="s">
        <v>0</v>
      </c>
      <c r="E60" s="11">
        <v>1033.29</v>
      </c>
      <c r="F60" s="11">
        <v>9.0299999999999994</v>
      </c>
      <c r="G60" s="11">
        <f t="shared" si="3"/>
        <v>1042.32</v>
      </c>
      <c r="H60" s="11">
        <v>0</v>
      </c>
      <c r="I60" s="11">
        <f t="shared" si="5"/>
        <v>1042.32</v>
      </c>
      <c r="J60" s="53">
        <v>2015</v>
      </c>
      <c r="K60" s="53">
        <v>2025</v>
      </c>
    </row>
    <row r="61" spans="1:11" s="12" customFormat="1" ht="13.5" customHeight="1" x14ac:dyDescent="0.25">
      <c r="A61" s="15"/>
      <c r="B61" s="15" t="s">
        <v>15</v>
      </c>
      <c r="C61" s="16" t="s">
        <v>44</v>
      </c>
      <c r="D61" s="10" t="s">
        <v>0</v>
      </c>
      <c r="E61" s="11">
        <v>965.24</v>
      </c>
      <c r="F61" s="11">
        <v>8.44</v>
      </c>
      <c r="G61" s="11">
        <f t="shared" si="3"/>
        <v>973.68000000000006</v>
      </c>
      <c r="H61" s="11">
        <v>0</v>
      </c>
      <c r="I61" s="11">
        <f t="shared" si="5"/>
        <v>973.68000000000006</v>
      </c>
      <c r="J61" s="53">
        <v>2015</v>
      </c>
      <c r="K61" s="53">
        <v>2025</v>
      </c>
    </row>
    <row r="62" spans="1:11" s="12" customFormat="1" ht="13.5" customHeight="1" x14ac:dyDescent="0.25">
      <c r="A62" s="15"/>
      <c r="B62" s="15" t="s">
        <v>15</v>
      </c>
      <c r="C62" s="16" t="s">
        <v>44</v>
      </c>
      <c r="D62" s="10" t="s">
        <v>0</v>
      </c>
      <c r="E62" s="11">
        <v>1094.79</v>
      </c>
      <c r="F62" s="11">
        <v>9.57</v>
      </c>
      <c r="G62" s="11">
        <f t="shared" si="3"/>
        <v>1104.3599999999999</v>
      </c>
      <c r="H62" s="11">
        <v>0</v>
      </c>
      <c r="I62" s="11">
        <f t="shared" si="5"/>
        <v>1104.3599999999999</v>
      </c>
      <c r="J62" s="53">
        <v>2015</v>
      </c>
      <c r="K62" s="53">
        <v>2025</v>
      </c>
    </row>
    <row r="63" spans="1:11" s="12" customFormat="1" ht="13.5" customHeight="1" x14ac:dyDescent="0.25">
      <c r="A63" s="15"/>
      <c r="B63" s="15" t="s">
        <v>15</v>
      </c>
      <c r="C63" s="16" t="s">
        <v>44</v>
      </c>
      <c r="D63" s="10" t="s">
        <v>0</v>
      </c>
      <c r="E63" s="11">
        <v>1104.31</v>
      </c>
      <c r="F63" s="11">
        <v>9.65</v>
      </c>
      <c r="G63" s="11">
        <f t="shared" si="3"/>
        <v>1113.96</v>
      </c>
      <c r="H63" s="11">
        <v>0</v>
      </c>
      <c r="I63" s="11">
        <f t="shared" si="5"/>
        <v>1113.96</v>
      </c>
      <c r="J63" s="53">
        <v>2015</v>
      </c>
      <c r="K63" s="53">
        <v>2025</v>
      </c>
    </row>
    <row r="64" spans="1:11" s="12" customFormat="1" ht="13.5" customHeight="1" x14ac:dyDescent="0.25">
      <c r="A64" s="15"/>
      <c r="B64" s="15" t="s">
        <v>15</v>
      </c>
      <c r="C64" s="16" t="s">
        <v>44</v>
      </c>
      <c r="D64" s="10" t="s">
        <v>0</v>
      </c>
      <c r="E64" s="11">
        <v>1146.05</v>
      </c>
      <c r="F64" s="11">
        <v>10.029999999999999</v>
      </c>
      <c r="G64" s="11">
        <f t="shared" si="3"/>
        <v>1156.08</v>
      </c>
      <c r="H64" s="11">
        <v>0</v>
      </c>
      <c r="I64" s="11">
        <f t="shared" si="5"/>
        <v>1156.08</v>
      </c>
      <c r="J64" s="53">
        <v>2015</v>
      </c>
      <c r="K64" s="53">
        <v>2025</v>
      </c>
    </row>
    <row r="65" spans="1:11" s="12" customFormat="1" ht="13.5" customHeight="1" x14ac:dyDescent="0.25">
      <c r="A65" s="15"/>
      <c r="B65" s="15" t="s">
        <v>15</v>
      </c>
      <c r="C65" s="16" t="s">
        <v>44</v>
      </c>
      <c r="D65" s="10" t="s">
        <v>0</v>
      </c>
      <c r="E65" s="11">
        <v>1083.1199999999999</v>
      </c>
      <c r="F65" s="11">
        <v>9.48</v>
      </c>
      <c r="G65" s="11">
        <f t="shared" si="3"/>
        <v>1092.5999999999999</v>
      </c>
      <c r="H65" s="11">
        <v>0</v>
      </c>
      <c r="I65" s="11">
        <f t="shared" si="5"/>
        <v>1092.5999999999999</v>
      </c>
      <c r="J65" s="53">
        <v>2015</v>
      </c>
      <c r="K65" s="53">
        <v>2025</v>
      </c>
    </row>
    <row r="66" spans="1:11" s="12" customFormat="1" ht="13.5" customHeight="1" x14ac:dyDescent="0.25">
      <c r="A66" s="15"/>
      <c r="B66" s="15" t="s">
        <v>15</v>
      </c>
      <c r="C66" s="16" t="s">
        <v>44</v>
      </c>
      <c r="D66" s="10" t="s">
        <v>0</v>
      </c>
      <c r="E66" s="11">
        <v>979.74</v>
      </c>
      <c r="F66" s="11">
        <v>8.58</v>
      </c>
      <c r="G66" s="11">
        <f t="shared" si="3"/>
        <v>988.32</v>
      </c>
      <c r="H66" s="11">
        <v>0</v>
      </c>
      <c r="I66" s="11">
        <f t="shared" si="5"/>
        <v>988.32</v>
      </c>
      <c r="J66" s="53">
        <v>2015</v>
      </c>
      <c r="K66" s="53">
        <v>2025</v>
      </c>
    </row>
    <row r="67" spans="1:11" s="12" customFormat="1" ht="13.5" customHeight="1" x14ac:dyDescent="0.25">
      <c r="A67" s="15"/>
      <c r="B67" s="15" t="s">
        <v>15</v>
      </c>
      <c r="C67" s="16" t="s">
        <v>44</v>
      </c>
      <c r="D67" s="10" t="s">
        <v>0</v>
      </c>
      <c r="E67" s="11">
        <v>1091.22</v>
      </c>
      <c r="F67" s="11">
        <v>9.5399999999999991</v>
      </c>
      <c r="G67" s="11">
        <f t="shared" si="3"/>
        <v>1100.76</v>
      </c>
      <c r="H67" s="11">
        <v>0</v>
      </c>
      <c r="I67" s="11">
        <f t="shared" si="5"/>
        <v>1100.76</v>
      </c>
      <c r="J67" s="53">
        <v>2015</v>
      </c>
      <c r="K67" s="53">
        <v>2025</v>
      </c>
    </row>
    <row r="68" spans="1:11" s="12" customFormat="1" ht="13.5" customHeight="1" x14ac:dyDescent="0.25">
      <c r="A68" s="15"/>
      <c r="B68" s="15" t="s">
        <v>15</v>
      </c>
      <c r="C68" s="16" t="s">
        <v>44</v>
      </c>
      <c r="D68" s="10" t="s">
        <v>0</v>
      </c>
      <c r="E68" s="11">
        <v>1047.6600000000001</v>
      </c>
      <c r="F68" s="11">
        <v>9.18</v>
      </c>
      <c r="G68" s="11">
        <f t="shared" si="3"/>
        <v>1056.8400000000001</v>
      </c>
      <c r="H68" s="11">
        <v>0</v>
      </c>
      <c r="I68" s="11">
        <f t="shared" si="5"/>
        <v>1056.8400000000001</v>
      </c>
      <c r="J68" s="53">
        <v>2015</v>
      </c>
      <c r="K68" s="53">
        <v>2025</v>
      </c>
    </row>
    <row r="69" spans="1:11" s="12" customFormat="1" ht="13.5" customHeight="1" x14ac:dyDescent="0.25">
      <c r="A69" s="15"/>
      <c r="B69" s="15" t="s">
        <v>15</v>
      </c>
      <c r="C69" s="16" t="s">
        <v>44</v>
      </c>
      <c r="D69" s="10" t="s">
        <v>0</v>
      </c>
      <c r="E69" s="11">
        <v>1100.8599999999999</v>
      </c>
      <c r="F69" s="11">
        <v>9.6199999999999992</v>
      </c>
      <c r="G69" s="11">
        <f t="shared" si="3"/>
        <v>1110.4799999999998</v>
      </c>
      <c r="H69" s="11">
        <v>0</v>
      </c>
      <c r="I69" s="11">
        <f t="shared" si="5"/>
        <v>1110.4799999999998</v>
      </c>
      <c r="J69" s="53">
        <v>2015</v>
      </c>
      <c r="K69" s="53">
        <v>2025</v>
      </c>
    </row>
    <row r="70" spans="1:11" s="12" customFormat="1" ht="13.5" customHeight="1" x14ac:dyDescent="0.25">
      <c r="A70" s="15"/>
      <c r="B70" s="15" t="s">
        <v>15</v>
      </c>
      <c r="C70" s="16" t="s">
        <v>44</v>
      </c>
      <c r="D70" s="10" t="s">
        <v>0</v>
      </c>
      <c r="E70" s="11">
        <v>1096.68</v>
      </c>
      <c r="F70" s="11">
        <v>9.6</v>
      </c>
      <c r="G70" s="11">
        <f t="shared" si="3"/>
        <v>1106.28</v>
      </c>
      <c r="H70" s="11">
        <v>0</v>
      </c>
      <c r="I70" s="11">
        <f t="shared" si="5"/>
        <v>1106.28</v>
      </c>
      <c r="J70" s="53">
        <v>2015</v>
      </c>
      <c r="K70" s="53">
        <v>2025</v>
      </c>
    </row>
    <row r="71" spans="1:11" s="12" customFormat="1" ht="13.5" customHeight="1" x14ac:dyDescent="0.25">
      <c r="A71" s="15"/>
      <c r="B71" s="15" t="s">
        <v>15</v>
      </c>
      <c r="C71" s="16" t="s">
        <v>44</v>
      </c>
      <c r="D71" s="10" t="s">
        <v>0</v>
      </c>
      <c r="E71" s="11">
        <v>1146.05</v>
      </c>
      <c r="F71" s="11">
        <v>10.029999999999999</v>
      </c>
      <c r="G71" s="11">
        <f t="shared" si="3"/>
        <v>1156.08</v>
      </c>
      <c r="H71" s="11">
        <v>0</v>
      </c>
      <c r="I71" s="11">
        <f t="shared" si="5"/>
        <v>1156.08</v>
      </c>
      <c r="J71" s="53">
        <v>2015</v>
      </c>
      <c r="K71" s="53">
        <v>2025</v>
      </c>
    </row>
    <row r="72" spans="1:11" s="12" customFormat="1" ht="13.5" customHeight="1" x14ac:dyDescent="0.25">
      <c r="A72" s="15"/>
      <c r="B72" s="15" t="s">
        <v>15</v>
      </c>
      <c r="C72" s="16" t="s">
        <v>44</v>
      </c>
      <c r="D72" s="10" t="s">
        <v>0</v>
      </c>
      <c r="E72" s="11">
        <v>1032.3399999999999</v>
      </c>
      <c r="F72" s="11">
        <v>9.02</v>
      </c>
      <c r="G72" s="11">
        <f t="shared" si="3"/>
        <v>1041.3599999999999</v>
      </c>
      <c r="H72" s="11">
        <v>0</v>
      </c>
      <c r="I72" s="11">
        <f t="shared" si="5"/>
        <v>1041.3599999999999</v>
      </c>
      <c r="J72" s="53">
        <v>2015</v>
      </c>
      <c r="K72" s="53">
        <v>2025</v>
      </c>
    </row>
    <row r="73" spans="1:11" s="12" customFormat="1" ht="25.5" x14ac:dyDescent="0.25">
      <c r="A73" s="15" t="s">
        <v>19</v>
      </c>
      <c r="B73" s="15"/>
      <c r="C73" s="14"/>
      <c r="D73" s="10"/>
      <c r="E73" s="11"/>
      <c r="F73" s="11"/>
      <c r="G73" s="11"/>
      <c r="H73" s="11"/>
      <c r="I73" s="11"/>
      <c r="J73" s="53"/>
      <c r="K73" s="53"/>
    </row>
    <row r="74" spans="1:11" s="12" customFormat="1" ht="13.5" customHeight="1" x14ac:dyDescent="0.25">
      <c r="A74" s="15"/>
      <c r="B74" s="15" t="s">
        <v>15</v>
      </c>
      <c r="C74" s="14" t="s">
        <v>44</v>
      </c>
      <c r="D74" s="10" t="s">
        <v>0</v>
      </c>
      <c r="E74" s="11">
        <v>9786.58</v>
      </c>
      <c r="F74" s="11">
        <v>0</v>
      </c>
      <c r="G74" s="11">
        <f t="shared" si="3"/>
        <v>9786.58</v>
      </c>
      <c r="H74" s="11">
        <v>0</v>
      </c>
      <c r="I74" s="11">
        <f t="shared" ref="I74:I87" si="6">G74-H74</f>
        <v>9786.58</v>
      </c>
      <c r="J74" s="53">
        <v>2014</v>
      </c>
      <c r="K74" s="53">
        <v>2024</v>
      </c>
    </row>
    <row r="75" spans="1:11" s="12" customFormat="1" ht="13.5" customHeight="1" x14ac:dyDescent="0.25">
      <c r="A75" s="15"/>
      <c r="B75" s="15" t="s">
        <v>15</v>
      </c>
      <c r="C75" s="14" t="s">
        <v>44</v>
      </c>
      <c r="D75" s="10" t="s">
        <v>0</v>
      </c>
      <c r="E75" s="11">
        <v>10468.66</v>
      </c>
      <c r="F75" s="11">
        <v>0</v>
      </c>
      <c r="G75" s="11">
        <f t="shared" si="3"/>
        <v>10468.66</v>
      </c>
      <c r="H75" s="11">
        <v>0</v>
      </c>
      <c r="I75" s="11">
        <f t="shared" si="6"/>
        <v>10468.66</v>
      </c>
      <c r="J75" s="53">
        <v>2014</v>
      </c>
      <c r="K75" s="53">
        <v>2024</v>
      </c>
    </row>
    <row r="76" spans="1:11" s="12" customFormat="1" ht="13.5" customHeight="1" x14ac:dyDescent="0.25">
      <c r="A76" s="15"/>
      <c r="B76" s="15" t="s">
        <v>15</v>
      </c>
      <c r="C76" s="14" t="s">
        <v>44</v>
      </c>
      <c r="D76" s="10" t="s">
        <v>0</v>
      </c>
      <c r="E76" s="11">
        <v>10750.52</v>
      </c>
      <c r="F76" s="11">
        <v>0</v>
      </c>
      <c r="G76" s="11">
        <f t="shared" si="3"/>
        <v>10750.52</v>
      </c>
      <c r="H76" s="11">
        <v>0</v>
      </c>
      <c r="I76" s="11">
        <f t="shared" si="6"/>
        <v>10750.52</v>
      </c>
      <c r="J76" s="53">
        <v>2014</v>
      </c>
      <c r="K76" s="53">
        <v>2024</v>
      </c>
    </row>
    <row r="77" spans="1:11" s="12" customFormat="1" ht="13.5" customHeight="1" x14ac:dyDescent="0.25">
      <c r="A77" s="15"/>
      <c r="B77" s="15" t="s">
        <v>15</v>
      </c>
      <c r="C77" s="14" t="s">
        <v>44</v>
      </c>
      <c r="D77" s="10" t="s">
        <v>0</v>
      </c>
      <c r="E77" s="11">
        <v>8345.67</v>
      </c>
      <c r="F77" s="11">
        <v>0</v>
      </c>
      <c r="G77" s="11">
        <f t="shared" si="3"/>
        <v>8345.67</v>
      </c>
      <c r="H77" s="11">
        <v>0</v>
      </c>
      <c r="I77" s="11">
        <f t="shared" si="6"/>
        <v>8345.67</v>
      </c>
      <c r="J77" s="53">
        <v>2014</v>
      </c>
      <c r="K77" s="53">
        <v>2024</v>
      </c>
    </row>
    <row r="78" spans="1:11" s="12" customFormat="1" ht="13.5" customHeight="1" x14ac:dyDescent="0.25">
      <c r="A78" s="15"/>
      <c r="B78" s="15" t="s">
        <v>15</v>
      </c>
      <c r="C78" s="14" t="s">
        <v>44</v>
      </c>
      <c r="D78" s="10" t="s">
        <v>0</v>
      </c>
      <c r="E78" s="11">
        <v>8596.84</v>
      </c>
      <c r="F78" s="11">
        <v>0</v>
      </c>
      <c r="G78" s="11">
        <f t="shared" si="3"/>
        <v>8596.84</v>
      </c>
      <c r="H78" s="11">
        <v>0</v>
      </c>
      <c r="I78" s="11">
        <f t="shared" si="6"/>
        <v>8596.84</v>
      </c>
      <c r="J78" s="53">
        <v>2014</v>
      </c>
      <c r="K78" s="53">
        <v>2024</v>
      </c>
    </row>
    <row r="79" spans="1:11" s="12" customFormat="1" ht="13.5" customHeight="1" x14ac:dyDescent="0.25">
      <c r="A79" s="15"/>
      <c r="B79" s="15" t="s">
        <v>15</v>
      </c>
      <c r="C79" s="14" t="s">
        <v>44</v>
      </c>
      <c r="D79" s="10" t="s">
        <v>0</v>
      </c>
      <c r="E79" s="11">
        <v>8677.42</v>
      </c>
      <c r="F79" s="11">
        <v>0</v>
      </c>
      <c r="G79" s="11">
        <f t="shared" si="3"/>
        <v>8677.42</v>
      </c>
      <c r="H79" s="11">
        <v>0</v>
      </c>
      <c r="I79" s="11">
        <f t="shared" si="6"/>
        <v>8677.42</v>
      </c>
      <c r="J79" s="53">
        <v>2014</v>
      </c>
      <c r="K79" s="53">
        <v>2024</v>
      </c>
    </row>
    <row r="80" spans="1:11" s="12" customFormat="1" ht="13.5" customHeight="1" x14ac:dyDescent="0.25">
      <c r="A80" s="15"/>
      <c r="B80" s="15" t="s">
        <v>15</v>
      </c>
      <c r="C80" s="14" t="s">
        <v>44</v>
      </c>
      <c r="D80" s="10" t="s">
        <v>0</v>
      </c>
      <c r="E80" s="11">
        <v>12427.84</v>
      </c>
      <c r="F80" s="11">
        <v>0</v>
      </c>
      <c r="G80" s="11">
        <f t="shared" si="3"/>
        <v>12427.84</v>
      </c>
      <c r="H80" s="11">
        <v>0</v>
      </c>
      <c r="I80" s="11">
        <f t="shared" si="6"/>
        <v>12427.84</v>
      </c>
      <c r="J80" s="53">
        <v>2014</v>
      </c>
      <c r="K80" s="53">
        <v>2024</v>
      </c>
    </row>
    <row r="81" spans="1:11" s="12" customFormat="1" ht="13.5" customHeight="1" x14ac:dyDescent="0.25">
      <c r="A81" s="15"/>
      <c r="B81" s="15" t="s">
        <v>15</v>
      </c>
      <c r="C81" s="14" t="s">
        <v>44</v>
      </c>
      <c r="D81" s="10" t="s">
        <v>0</v>
      </c>
      <c r="E81" s="11">
        <v>7401.5</v>
      </c>
      <c r="F81" s="11">
        <v>0</v>
      </c>
      <c r="G81" s="11">
        <f t="shared" si="3"/>
        <v>7401.5</v>
      </c>
      <c r="H81" s="11">
        <v>0</v>
      </c>
      <c r="I81" s="11">
        <f t="shared" si="6"/>
        <v>7401.5</v>
      </c>
      <c r="J81" s="53">
        <v>2014</v>
      </c>
      <c r="K81" s="53">
        <v>2024</v>
      </c>
    </row>
    <row r="82" spans="1:11" s="12" customFormat="1" ht="13.5" customHeight="1" x14ac:dyDescent="0.25">
      <c r="A82" s="15"/>
      <c r="B82" s="15" t="s">
        <v>15</v>
      </c>
      <c r="C82" s="14" t="s">
        <v>44</v>
      </c>
      <c r="D82" s="10" t="s">
        <v>0</v>
      </c>
      <c r="E82" s="11">
        <v>10247.92</v>
      </c>
      <c r="F82" s="11">
        <v>0</v>
      </c>
      <c r="G82" s="11">
        <f t="shared" ref="G82:G87" si="7">E82+F82</f>
        <v>10247.92</v>
      </c>
      <c r="H82" s="11">
        <v>0</v>
      </c>
      <c r="I82" s="11">
        <f t="shared" si="6"/>
        <v>10247.92</v>
      </c>
      <c r="J82" s="53">
        <v>2014</v>
      </c>
      <c r="K82" s="53">
        <v>2024</v>
      </c>
    </row>
    <row r="83" spans="1:11" s="12" customFormat="1" ht="13.5" customHeight="1" x14ac:dyDescent="0.25">
      <c r="A83" s="15"/>
      <c r="B83" s="15" t="s">
        <v>15</v>
      </c>
      <c r="C83" s="14" t="s">
        <v>44</v>
      </c>
      <c r="D83" s="10" t="s">
        <v>0</v>
      </c>
      <c r="E83" s="11">
        <v>12270.6</v>
      </c>
      <c r="F83" s="11">
        <v>0</v>
      </c>
      <c r="G83" s="11">
        <f t="shared" si="7"/>
        <v>12270.6</v>
      </c>
      <c r="H83" s="11">
        <v>0</v>
      </c>
      <c r="I83" s="11">
        <f t="shared" si="6"/>
        <v>12270.6</v>
      </c>
      <c r="J83" s="53">
        <v>2014</v>
      </c>
      <c r="K83" s="53">
        <v>2024</v>
      </c>
    </row>
    <row r="84" spans="1:11" s="12" customFormat="1" ht="13.5" customHeight="1" x14ac:dyDescent="0.25">
      <c r="A84" s="15"/>
      <c r="B84" s="15" t="s">
        <v>15</v>
      </c>
      <c r="C84" s="14" t="s">
        <v>44</v>
      </c>
      <c r="D84" s="10" t="s">
        <v>0</v>
      </c>
      <c r="E84" s="11">
        <v>13070.36</v>
      </c>
      <c r="F84" s="11">
        <v>0</v>
      </c>
      <c r="G84" s="11">
        <f t="shared" si="7"/>
        <v>13070.36</v>
      </c>
      <c r="H84" s="11">
        <v>0</v>
      </c>
      <c r="I84" s="11">
        <f t="shared" si="6"/>
        <v>13070.36</v>
      </c>
      <c r="J84" s="53">
        <v>2014</v>
      </c>
      <c r="K84" s="53">
        <v>2024</v>
      </c>
    </row>
    <row r="85" spans="1:11" s="12" customFormat="1" ht="13.5" customHeight="1" x14ac:dyDescent="0.25">
      <c r="A85" s="15"/>
      <c r="B85" s="15" t="s">
        <v>15</v>
      </c>
      <c r="C85" s="14" t="s">
        <v>44</v>
      </c>
      <c r="D85" s="10" t="s">
        <v>0</v>
      </c>
      <c r="E85" s="11">
        <v>21845.66</v>
      </c>
      <c r="F85" s="11">
        <v>0</v>
      </c>
      <c r="G85" s="11">
        <f t="shared" si="7"/>
        <v>21845.66</v>
      </c>
      <c r="H85" s="11">
        <v>0</v>
      </c>
      <c r="I85" s="11">
        <f t="shared" si="6"/>
        <v>21845.66</v>
      </c>
      <c r="J85" s="53">
        <v>2014</v>
      </c>
      <c r="K85" s="53">
        <v>2024</v>
      </c>
    </row>
    <row r="86" spans="1:11" s="12" customFormat="1" ht="13.5" customHeight="1" x14ac:dyDescent="0.25">
      <c r="A86" s="15"/>
      <c r="B86" s="15" t="s">
        <v>15</v>
      </c>
      <c r="C86" s="14" t="s">
        <v>44</v>
      </c>
      <c r="D86" s="10" t="s">
        <v>0</v>
      </c>
      <c r="E86" s="11">
        <v>13050.86</v>
      </c>
      <c r="F86" s="11">
        <v>0</v>
      </c>
      <c r="G86" s="11">
        <f t="shared" si="7"/>
        <v>13050.86</v>
      </c>
      <c r="H86" s="11">
        <v>0</v>
      </c>
      <c r="I86" s="11">
        <f t="shared" si="6"/>
        <v>13050.86</v>
      </c>
      <c r="J86" s="53">
        <v>2014</v>
      </c>
      <c r="K86" s="53">
        <v>2024</v>
      </c>
    </row>
    <row r="87" spans="1:11" s="12" customFormat="1" ht="13.5" customHeight="1" x14ac:dyDescent="0.25">
      <c r="A87" s="15"/>
      <c r="B87" s="15" t="s">
        <v>15</v>
      </c>
      <c r="C87" s="14" t="s">
        <v>44</v>
      </c>
      <c r="D87" s="10" t="s">
        <v>0</v>
      </c>
      <c r="E87" s="11">
        <v>13250.33</v>
      </c>
      <c r="F87" s="11">
        <v>0</v>
      </c>
      <c r="G87" s="11">
        <f t="shared" si="7"/>
        <v>13250.33</v>
      </c>
      <c r="H87" s="11">
        <v>0</v>
      </c>
      <c r="I87" s="11">
        <f t="shared" si="6"/>
        <v>13250.33</v>
      </c>
      <c r="J87" s="53">
        <v>2014</v>
      </c>
      <c r="K87" s="53">
        <v>2024</v>
      </c>
    </row>
    <row r="88" spans="1:11" s="12" customFormat="1" ht="15" customHeight="1" x14ac:dyDescent="0.25">
      <c r="A88" s="8" t="s">
        <v>12</v>
      </c>
      <c r="B88" s="8"/>
      <c r="C88" s="9"/>
      <c r="D88" s="17"/>
      <c r="E88" s="18">
        <f t="shared" ref="E88:I88" si="8">SUM(E12:E87)</f>
        <v>463137.55999999976</v>
      </c>
      <c r="F88" s="18">
        <f t="shared" si="8"/>
        <v>36199.25</v>
      </c>
      <c r="G88" s="18">
        <f t="shared" si="8"/>
        <v>499336.80999999994</v>
      </c>
      <c r="H88" s="18">
        <f t="shared" si="8"/>
        <v>0</v>
      </c>
      <c r="I88" s="18">
        <f t="shared" si="8"/>
        <v>499336.80999999994</v>
      </c>
      <c r="J88" s="54"/>
      <c r="K88" s="54"/>
    </row>
    <row r="89" spans="1:11" s="12" customFormat="1" ht="13.5" customHeight="1" x14ac:dyDescent="0.25">
      <c r="A89" s="15"/>
      <c r="B89" s="15"/>
      <c r="C89" s="16"/>
      <c r="D89" s="10"/>
      <c r="E89" s="11"/>
      <c r="F89" s="11"/>
      <c r="G89" s="11"/>
      <c r="H89" s="11"/>
      <c r="I89" s="11"/>
      <c r="J89" s="53"/>
      <c r="K89" s="53"/>
    </row>
    <row r="90" spans="1:11" s="12" customFormat="1" ht="30" customHeight="1" x14ac:dyDescent="0.25">
      <c r="A90" s="15" t="s">
        <v>20</v>
      </c>
      <c r="B90" s="15"/>
      <c r="C90" s="16"/>
      <c r="D90" s="10"/>
      <c r="E90" s="11"/>
      <c r="F90" s="11"/>
      <c r="G90" s="11"/>
      <c r="H90" s="11"/>
      <c r="I90" s="11"/>
      <c r="J90" s="53"/>
      <c r="K90" s="53"/>
    </row>
    <row r="91" spans="1:11" s="12" customFormat="1" ht="30" customHeight="1" x14ac:dyDescent="0.25">
      <c r="A91" s="15" t="s">
        <v>21</v>
      </c>
      <c r="B91" s="15"/>
      <c r="C91" s="16"/>
      <c r="D91" s="10"/>
      <c r="E91" s="11"/>
      <c r="F91" s="11"/>
      <c r="G91" s="11"/>
      <c r="H91" s="11"/>
      <c r="I91" s="11"/>
      <c r="J91" s="53"/>
      <c r="K91" s="53"/>
    </row>
    <row r="92" spans="1:11" s="12" customFormat="1" ht="30" customHeight="1" x14ac:dyDescent="0.25">
      <c r="A92" s="15" t="s">
        <v>22</v>
      </c>
      <c r="B92" s="15"/>
      <c r="C92" s="16"/>
      <c r="D92" s="10"/>
      <c r="E92" s="11"/>
      <c r="F92" s="11"/>
      <c r="G92" s="11"/>
      <c r="H92" s="11"/>
      <c r="I92" s="11"/>
      <c r="J92" s="53"/>
      <c r="K92" s="53"/>
    </row>
    <row r="93" spans="1:11" s="12" customFormat="1" ht="39.75" customHeight="1" x14ac:dyDescent="0.25">
      <c r="A93" s="15" t="s">
        <v>23</v>
      </c>
      <c r="B93" s="15"/>
      <c r="C93" s="16"/>
      <c r="D93" s="10"/>
      <c r="E93" s="11"/>
      <c r="F93" s="11"/>
      <c r="G93" s="11"/>
      <c r="H93" s="11"/>
      <c r="I93" s="11"/>
      <c r="J93" s="53"/>
      <c r="K93" s="53"/>
    </row>
    <row r="94" spans="1:11" s="12" customFormat="1" ht="39.75" customHeight="1" x14ac:dyDescent="0.25">
      <c r="A94" s="15" t="s">
        <v>24</v>
      </c>
      <c r="B94" s="15"/>
      <c r="C94" s="16"/>
      <c r="D94" s="10"/>
      <c r="E94" s="11"/>
      <c r="F94" s="11"/>
      <c r="G94" s="11"/>
      <c r="H94" s="11"/>
      <c r="I94" s="11"/>
      <c r="J94" s="53"/>
      <c r="K94" s="53"/>
    </row>
    <row r="95" spans="1:11" s="12" customFormat="1" ht="15" customHeight="1" x14ac:dyDescent="0.25">
      <c r="A95" s="15" t="s">
        <v>25</v>
      </c>
      <c r="B95" s="15"/>
      <c r="C95" s="16"/>
      <c r="D95" s="10"/>
      <c r="E95" s="11"/>
      <c r="F95" s="11"/>
      <c r="G95" s="11"/>
      <c r="H95" s="11"/>
      <c r="I95" s="11"/>
      <c r="J95" s="53"/>
      <c r="K95" s="53"/>
    </row>
    <row r="96" spans="1:11" s="12" customFormat="1" ht="15" customHeight="1" x14ac:dyDescent="0.25">
      <c r="A96" s="13" t="s">
        <v>26</v>
      </c>
      <c r="B96" s="13"/>
      <c r="C96" s="14"/>
      <c r="D96" s="10"/>
      <c r="E96" s="11"/>
      <c r="F96" s="11"/>
      <c r="G96" s="11"/>
      <c r="H96" s="11"/>
      <c r="I96" s="11"/>
      <c r="J96" s="53"/>
      <c r="K96" s="53"/>
    </row>
    <row r="97" spans="1:11" s="12" customFormat="1" ht="13.5" customHeight="1" x14ac:dyDescent="0.25">
      <c r="A97" s="13"/>
      <c r="B97" s="13" t="s">
        <v>27</v>
      </c>
      <c r="C97" s="14" t="s">
        <v>35</v>
      </c>
      <c r="D97" s="10" t="s">
        <v>0</v>
      </c>
      <c r="E97" s="11">
        <v>57499.96</v>
      </c>
      <c r="F97" s="11">
        <v>395.55</v>
      </c>
      <c r="G97" s="11">
        <f t="shared" ref="G97:G133" si="9">E97+F97</f>
        <v>57895.51</v>
      </c>
      <c r="H97" s="11">
        <v>0</v>
      </c>
      <c r="I97" s="11">
        <f t="shared" ref="I97:I133" si="10">G97-H97</f>
        <v>57895.51</v>
      </c>
      <c r="J97" s="53">
        <v>2014</v>
      </c>
      <c r="K97" s="53">
        <v>2024</v>
      </c>
    </row>
    <row r="98" spans="1:11" s="12" customFormat="1" ht="13.5" customHeight="1" x14ac:dyDescent="0.25">
      <c r="A98" s="13"/>
      <c r="B98" s="13"/>
      <c r="C98" s="14" t="s">
        <v>43</v>
      </c>
      <c r="D98" s="10" t="s">
        <v>0</v>
      </c>
      <c r="E98" s="11">
        <v>69999.95</v>
      </c>
      <c r="F98" s="11">
        <v>481.54</v>
      </c>
      <c r="G98" s="11">
        <f t="shared" si="9"/>
        <v>70481.489999999991</v>
      </c>
      <c r="H98" s="11">
        <v>0</v>
      </c>
      <c r="I98" s="11">
        <f t="shared" si="10"/>
        <v>70481.489999999991</v>
      </c>
      <c r="J98" s="53">
        <v>2014</v>
      </c>
      <c r="K98" s="53">
        <v>2024</v>
      </c>
    </row>
    <row r="99" spans="1:11" s="12" customFormat="1" ht="13.5" customHeight="1" x14ac:dyDescent="0.25">
      <c r="A99" s="13"/>
      <c r="B99" s="13"/>
      <c r="C99" s="14" t="s">
        <v>40</v>
      </c>
      <c r="D99" s="10" t="s">
        <v>0</v>
      </c>
      <c r="E99" s="11">
        <v>79999.94</v>
      </c>
      <c r="F99" s="11">
        <v>550.33000000000004</v>
      </c>
      <c r="G99" s="11">
        <f t="shared" si="9"/>
        <v>80550.27</v>
      </c>
      <c r="H99" s="11">
        <v>0</v>
      </c>
      <c r="I99" s="11">
        <f t="shared" si="10"/>
        <v>80550.27</v>
      </c>
      <c r="J99" s="53">
        <v>2014</v>
      </c>
      <c r="K99" s="53">
        <v>2024</v>
      </c>
    </row>
    <row r="100" spans="1:11" s="12" customFormat="1" ht="13.5" customHeight="1" x14ac:dyDescent="0.25">
      <c r="A100" s="13"/>
      <c r="B100" s="13"/>
      <c r="C100" s="14" t="s">
        <v>41</v>
      </c>
      <c r="D100" s="10" t="s">
        <v>0</v>
      </c>
      <c r="E100" s="11">
        <v>284499.8</v>
      </c>
      <c r="F100" s="11">
        <v>1957.12</v>
      </c>
      <c r="G100" s="11">
        <f t="shared" si="9"/>
        <v>286456.92</v>
      </c>
      <c r="H100" s="11">
        <v>0</v>
      </c>
      <c r="I100" s="11">
        <f t="shared" si="10"/>
        <v>286456.92</v>
      </c>
      <c r="J100" s="53">
        <v>2014</v>
      </c>
      <c r="K100" s="53">
        <v>2024</v>
      </c>
    </row>
    <row r="101" spans="1:11" s="12" customFormat="1" ht="13.5" customHeight="1" x14ac:dyDescent="0.25">
      <c r="A101" s="13"/>
      <c r="B101" s="13"/>
      <c r="C101" s="14" t="s">
        <v>42</v>
      </c>
      <c r="D101" s="10" t="s">
        <v>0</v>
      </c>
      <c r="E101" s="11">
        <v>7999.99</v>
      </c>
      <c r="F101" s="11">
        <v>55.04</v>
      </c>
      <c r="G101" s="11">
        <f t="shared" si="9"/>
        <v>8055.03</v>
      </c>
      <c r="H101" s="11">
        <v>0</v>
      </c>
      <c r="I101" s="11">
        <f t="shared" si="10"/>
        <v>8055.03</v>
      </c>
      <c r="J101" s="53">
        <v>2014</v>
      </c>
      <c r="K101" s="53">
        <v>2024</v>
      </c>
    </row>
    <row r="102" spans="1:11" s="12" customFormat="1" ht="13.5" customHeight="1" x14ac:dyDescent="0.25">
      <c r="A102" s="13"/>
      <c r="B102" s="13" t="s">
        <v>27</v>
      </c>
      <c r="C102" s="14" t="s">
        <v>44</v>
      </c>
      <c r="D102" s="10" t="s">
        <v>0</v>
      </c>
      <c r="E102" s="11">
        <v>116344.6</v>
      </c>
      <c r="F102" s="11">
        <v>1753.89</v>
      </c>
      <c r="G102" s="11">
        <f t="shared" si="9"/>
        <v>118098.49</v>
      </c>
      <c r="H102" s="11">
        <v>0</v>
      </c>
      <c r="I102" s="11">
        <f t="shared" si="10"/>
        <v>118098.49</v>
      </c>
      <c r="J102" s="53">
        <v>2015</v>
      </c>
      <c r="K102" s="53">
        <v>2025</v>
      </c>
    </row>
    <row r="103" spans="1:11" s="12" customFormat="1" ht="13.5" customHeight="1" x14ac:dyDescent="0.25">
      <c r="A103" s="13"/>
      <c r="B103" s="13" t="s">
        <v>27</v>
      </c>
      <c r="C103" s="14" t="s">
        <v>31</v>
      </c>
      <c r="D103" s="10" t="s">
        <v>0</v>
      </c>
      <c r="E103" s="11">
        <v>14000</v>
      </c>
      <c r="F103" s="11">
        <v>96.56</v>
      </c>
      <c r="G103" s="11">
        <f t="shared" si="9"/>
        <v>14096.56</v>
      </c>
      <c r="H103" s="11">
        <v>0</v>
      </c>
      <c r="I103" s="11">
        <f t="shared" si="10"/>
        <v>14096.56</v>
      </c>
      <c r="J103" s="53">
        <v>2015</v>
      </c>
      <c r="K103" s="53">
        <v>2025</v>
      </c>
    </row>
    <row r="104" spans="1:11" s="12" customFormat="1" ht="13.5" customHeight="1" x14ac:dyDescent="0.25">
      <c r="A104" s="13"/>
      <c r="B104" s="13"/>
      <c r="C104" s="14" t="s">
        <v>32</v>
      </c>
      <c r="D104" s="10" t="s">
        <v>0</v>
      </c>
      <c r="E104" s="11">
        <v>4000</v>
      </c>
      <c r="F104" s="11">
        <v>27.59</v>
      </c>
      <c r="G104" s="11">
        <f t="shared" si="9"/>
        <v>4027.59</v>
      </c>
      <c r="H104" s="11">
        <v>0</v>
      </c>
      <c r="I104" s="11">
        <f t="shared" si="10"/>
        <v>4027.59</v>
      </c>
      <c r="J104" s="53">
        <v>2015</v>
      </c>
      <c r="K104" s="53">
        <v>2025</v>
      </c>
    </row>
    <row r="105" spans="1:11" s="12" customFormat="1" ht="13.5" customHeight="1" x14ac:dyDescent="0.25">
      <c r="A105" s="13"/>
      <c r="B105" s="13"/>
      <c r="C105" s="14" t="s">
        <v>34</v>
      </c>
      <c r="D105" s="10" t="s">
        <v>0</v>
      </c>
      <c r="E105" s="11">
        <v>5000</v>
      </c>
      <c r="F105" s="11">
        <v>34.49</v>
      </c>
      <c r="G105" s="11">
        <f t="shared" si="9"/>
        <v>5034.49</v>
      </c>
      <c r="H105" s="11">
        <v>0</v>
      </c>
      <c r="I105" s="11">
        <f t="shared" si="10"/>
        <v>5034.49</v>
      </c>
      <c r="J105" s="53">
        <v>2015</v>
      </c>
      <c r="K105" s="53">
        <v>2025</v>
      </c>
    </row>
    <row r="106" spans="1:11" s="12" customFormat="1" ht="13.5" customHeight="1" x14ac:dyDescent="0.25">
      <c r="A106" s="13"/>
      <c r="B106" s="13"/>
      <c r="C106" s="14" t="s">
        <v>35</v>
      </c>
      <c r="D106" s="10" t="s">
        <v>0</v>
      </c>
      <c r="E106" s="11">
        <v>56000</v>
      </c>
      <c r="F106" s="11">
        <v>386.25</v>
      </c>
      <c r="G106" s="11">
        <f t="shared" si="9"/>
        <v>56386.25</v>
      </c>
      <c r="H106" s="11">
        <v>0</v>
      </c>
      <c r="I106" s="11">
        <f t="shared" si="10"/>
        <v>56386.25</v>
      </c>
      <c r="J106" s="53">
        <v>2015</v>
      </c>
      <c r="K106" s="53">
        <v>2025</v>
      </c>
    </row>
    <row r="107" spans="1:11" s="12" customFormat="1" ht="13.5" customHeight="1" x14ac:dyDescent="0.25">
      <c r="A107" s="13"/>
      <c r="B107" s="13"/>
      <c r="C107" s="14" t="s">
        <v>36</v>
      </c>
      <c r="D107" s="10" t="s">
        <v>0</v>
      </c>
      <c r="E107" s="11">
        <v>13000</v>
      </c>
      <c r="F107" s="11">
        <v>89.67</v>
      </c>
      <c r="G107" s="11">
        <f t="shared" si="9"/>
        <v>13089.67</v>
      </c>
      <c r="H107" s="11">
        <v>0</v>
      </c>
      <c r="I107" s="11">
        <f t="shared" si="10"/>
        <v>13089.67</v>
      </c>
      <c r="J107" s="53">
        <v>2015</v>
      </c>
      <c r="K107" s="53">
        <v>2025</v>
      </c>
    </row>
    <row r="108" spans="1:11" s="12" customFormat="1" ht="13.5" customHeight="1" x14ac:dyDescent="0.25">
      <c r="A108" s="13"/>
      <c r="B108" s="13"/>
      <c r="C108" s="14" t="s">
        <v>45</v>
      </c>
      <c r="D108" s="10" t="s">
        <v>0</v>
      </c>
      <c r="E108" s="11">
        <v>25000</v>
      </c>
      <c r="F108" s="11">
        <v>172.43</v>
      </c>
      <c r="G108" s="11">
        <f t="shared" si="9"/>
        <v>25172.43</v>
      </c>
      <c r="H108" s="11">
        <v>0</v>
      </c>
      <c r="I108" s="11">
        <f t="shared" si="10"/>
        <v>25172.43</v>
      </c>
      <c r="J108" s="53">
        <v>2015</v>
      </c>
      <c r="K108" s="53">
        <v>2025</v>
      </c>
    </row>
    <row r="109" spans="1:11" s="12" customFormat="1" ht="13.5" customHeight="1" x14ac:dyDescent="0.25">
      <c r="A109" s="13"/>
      <c r="B109" s="13"/>
      <c r="C109" s="14" t="s">
        <v>40</v>
      </c>
      <c r="D109" s="10" t="s">
        <v>0</v>
      </c>
      <c r="E109" s="11">
        <v>80000.009999999995</v>
      </c>
      <c r="F109" s="11">
        <v>551.79</v>
      </c>
      <c r="G109" s="11">
        <f t="shared" si="9"/>
        <v>80551.799999999988</v>
      </c>
      <c r="H109" s="11">
        <v>0</v>
      </c>
      <c r="I109" s="11">
        <f t="shared" si="10"/>
        <v>80551.799999999988</v>
      </c>
      <c r="J109" s="53">
        <v>2015</v>
      </c>
      <c r="K109" s="53">
        <v>2025</v>
      </c>
    </row>
    <row r="110" spans="1:11" s="12" customFormat="1" ht="13.5" customHeight="1" x14ac:dyDescent="0.25">
      <c r="A110" s="13"/>
      <c r="B110" s="13"/>
      <c r="C110" s="14" t="s">
        <v>42</v>
      </c>
      <c r="D110" s="10" t="s">
        <v>0</v>
      </c>
      <c r="E110" s="11">
        <v>198000.03</v>
      </c>
      <c r="F110" s="11">
        <v>1365.69</v>
      </c>
      <c r="G110" s="11">
        <f t="shared" si="9"/>
        <v>199365.72</v>
      </c>
      <c r="H110" s="11">
        <v>0</v>
      </c>
      <c r="I110" s="11">
        <f t="shared" si="10"/>
        <v>199365.72</v>
      </c>
      <c r="J110" s="53">
        <v>2015</v>
      </c>
      <c r="K110" s="53">
        <v>2025</v>
      </c>
    </row>
    <row r="111" spans="1:11" s="12" customFormat="1" ht="13.5" customHeight="1" x14ac:dyDescent="0.25">
      <c r="A111" s="13"/>
      <c r="B111" s="13" t="s">
        <v>27</v>
      </c>
      <c r="C111" s="14" t="s">
        <v>17</v>
      </c>
      <c r="D111" s="10" t="s">
        <v>0</v>
      </c>
      <c r="E111" s="11">
        <v>89888.6</v>
      </c>
      <c r="F111" s="11">
        <v>1141.48</v>
      </c>
      <c r="G111" s="11">
        <f t="shared" si="9"/>
        <v>91030.080000000002</v>
      </c>
      <c r="H111" s="11">
        <v>42500</v>
      </c>
      <c r="I111" s="11">
        <f t="shared" si="10"/>
        <v>48530.080000000002</v>
      </c>
      <c r="J111" s="53">
        <v>2007</v>
      </c>
      <c r="K111" s="53">
        <v>2027</v>
      </c>
    </row>
    <row r="112" spans="1:11" s="12" customFormat="1" ht="13.5" customHeight="1" x14ac:dyDescent="0.25">
      <c r="A112" s="13"/>
      <c r="B112" s="13" t="s">
        <v>27</v>
      </c>
      <c r="C112" s="14" t="s">
        <v>44</v>
      </c>
      <c r="D112" s="10" t="s">
        <v>0</v>
      </c>
      <c r="E112" s="11">
        <v>24156.34</v>
      </c>
      <c r="F112" s="11">
        <v>649.86</v>
      </c>
      <c r="G112" s="11">
        <f t="shared" si="9"/>
        <v>24806.2</v>
      </c>
      <c r="H112" s="11">
        <v>0</v>
      </c>
      <c r="I112" s="11">
        <f t="shared" si="10"/>
        <v>24806.2</v>
      </c>
      <c r="J112" s="53">
        <v>1996</v>
      </c>
      <c r="K112" s="53">
        <v>2029</v>
      </c>
    </row>
    <row r="113" spans="1:11" s="12" customFormat="1" ht="13.5" customHeight="1" x14ac:dyDescent="0.25">
      <c r="A113" s="13"/>
      <c r="B113" s="13" t="s">
        <v>27</v>
      </c>
      <c r="C113" s="14" t="s">
        <v>44</v>
      </c>
      <c r="D113" s="10" t="s">
        <v>0</v>
      </c>
      <c r="E113" s="11">
        <v>36860.78</v>
      </c>
      <c r="F113" s="11">
        <v>359.18</v>
      </c>
      <c r="G113" s="11">
        <f t="shared" si="9"/>
        <v>37219.96</v>
      </c>
      <c r="H113" s="11">
        <v>0</v>
      </c>
      <c r="I113" s="11">
        <f t="shared" si="10"/>
        <v>37219.96</v>
      </c>
      <c r="J113" s="53">
        <v>1993</v>
      </c>
      <c r="K113" s="53">
        <v>2026</v>
      </c>
    </row>
    <row r="114" spans="1:11" s="12" customFormat="1" ht="13.5" customHeight="1" x14ac:dyDescent="0.25">
      <c r="A114" s="13"/>
      <c r="B114" s="13" t="s">
        <v>27</v>
      </c>
      <c r="C114" s="14" t="s">
        <v>44</v>
      </c>
      <c r="D114" s="10" t="s">
        <v>0</v>
      </c>
      <c r="E114" s="11">
        <v>15098</v>
      </c>
      <c r="F114" s="11">
        <v>62.28</v>
      </c>
      <c r="G114" s="11">
        <f t="shared" si="9"/>
        <v>15160.28</v>
      </c>
      <c r="H114" s="11">
        <v>0</v>
      </c>
      <c r="I114" s="11">
        <f t="shared" si="10"/>
        <v>15160.28</v>
      </c>
      <c r="J114" s="53">
        <v>1993</v>
      </c>
      <c r="K114" s="53">
        <v>2025</v>
      </c>
    </row>
    <row r="115" spans="1:11" s="12" customFormat="1" ht="13.5" customHeight="1" x14ac:dyDescent="0.25">
      <c r="A115" s="13"/>
      <c r="B115" s="13" t="s">
        <v>27</v>
      </c>
      <c r="C115" s="14" t="s">
        <v>44</v>
      </c>
      <c r="D115" s="10" t="s">
        <v>0</v>
      </c>
      <c r="E115" s="11">
        <v>17427.95</v>
      </c>
      <c r="F115" s="11">
        <v>68.33</v>
      </c>
      <c r="G115" s="11">
        <f t="shared" si="9"/>
        <v>17496.280000000002</v>
      </c>
      <c r="H115" s="11">
        <v>0</v>
      </c>
      <c r="I115" s="11">
        <f t="shared" si="10"/>
        <v>17496.280000000002</v>
      </c>
      <c r="J115" s="53">
        <v>1994</v>
      </c>
      <c r="K115" s="53">
        <v>2025</v>
      </c>
    </row>
    <row r="116" spans="1:11" s="12" customFormat="1" ht="13.5" customHeight="1" x14ac:dyDescent="0.25">
      <c r="A116" s="13"/>
      <c r="B116" s="13" t="s">
        <v>27</v>
      </c>
      <c r="C116" s="14" t="s">
        <v>44</v>
      </c>
      <c r="D116" s="10" t="s">
        <v>0</v>
      </c>
      <c r="E116" s="11">
        <v>33751.61</v>
      </c>
      <c r="F116" s="11">
        <v>293.07</v>
      </c>
      <c r="G116" s="11">
        <f t="shared" si="9"/>
        <v>34044.68</v>
      </c>
      <c r="H116" s="11">
        <v>0</v>
      </c>
      <c r="I116" s="11">
        <f t="shared" si="10"/>
        <v>34044.68</v>
      </c>
      <c r="J116" s="53">
        <v>1994</v>
      </c>
      <c r="K116" s="53">
        <v>2026</v>
      </c>
    </row>
    <row r="117" spans="1:11" s="12" customFormat="1" ht="13.5" customHeight="1" x14ac:dyDescent="0.25">
      <c r="A117" s="13"/>
      <c r="B117" s="13" t="s">
        <v>27</v>
      </c>
      <c r="C117" s="14" t="s">
        <v>44</v>
      </c>
      <c r="D117" s="10" t="s">
        <v>0</v>
      </c>
      <c r="E117" s="11">
        <v>13612.93</v>
      </c>
      <c r="F117" s="11">
        <v>50.91</v>
      </c>
      <c r="G117" s="11">
        <f t="shared" si="9"/>
        <v>13663.84</v>
      </c>
      <c r="H117" s="11">
        <v>0</v>
      </c>
      <c r="I117" s="11">
        <f t="shared" si="10"/>
        <v>13663.84</v>
      </c>
      <c r="J117" s="53">
        <v>1993</v>
      </c>
      <c r="K117" s="53">
        <v>2025</v>
      </c>
    </row>
    <row r="118" spans="1:11" s="12" customFormat="1" ht="13.5" customHeight="1" x14ac:dyDescent="0.25">
      <c r="A118" s="13"/>
      <c r="B118" s="13" t="s">
        <v>27</v>
      </c>
      <c r="C118" s="14" t="s">
        <v>44</v>
      </c>
      <c r="D118" s="10" t="s">
        <v>0</v>
      </c>
      <c r="E118" s="11">
        <v>13425.97</v>
      </c>
      <c r="F118" s="11">
        <v>336.75</v>
      </c>
      <c r="G118" s="11">
        <f t="shared" si="9"/>
        <v>13762.72</v>
      </c>
      <c r="H118" s="11">
        <v>0</v>
      </c>
      <c r="I118" s="11">
        <f t="shared" si="10"/>
        <v>13762.72</v>
      </c>
      <c r="J118" s="53">
        <v>1996</v>
      </c>
      <c r="K118" s="53">
        <v>2028</v>
      </c>
    </row>
    <row r="119" spans="1:11" s="12" customFormat="1" ht="13.5" customHeight="1" x14ac:dyDescent="0.25">
      <c r="A119" s="13"/>
      <c r="B119" s="13" t="s">
        <v>27</v>
      </c>
      <c r="C119" s="14" t="s">
        <v>44</v>
      </c>
      <c r="D119" s="10" t="s">
        <v>0</v>
      </c>
      <c r="E119" s="11">
        <v>15405.83</v>
      </c>
      <c r="F119" s="11">
        <v>411.97</v>
      </c>
      <c r="G119" s="11">
        <f t="shared" si="9"/>
        <v>15817.8</v>
      </c>
      <c r="H119" s="11">
        <v>0</v>
      </c>
      <c r="I119" s="11">
        <f t="shared" si="10"/>
        <v>15817.8</v>
      </c>
      <c r="J119" s="53">
        <v>1997</v>
      </c>
      <c r="K119" s="53">
        <v>2029</v>
      </c>
    </row>
    <row r="120" spans="1:11" s="12" customFormat="1" ht="13.5" customHeight="1" x14ac:dyDescent="0.25">
      <c r="A120" s="13"/>
      <c r="B120" s="13" t="s">
        <v>27</v>
      </c>
      <c r="C120" s="14" t="s">
        <v>44</v>
      </c>
      <c r="D120" s="10" t="s">
        <v>0</v>
      </c>
      <c r="E120" s="11">
        <v>14942.91</v>
      </c>
      <c r="F120" s="11">
        <v>1213.33</v>
      </c>
      <c r="G120" s="11">
        <f t="shared" si="9"/>
        <v>16156.24</v>
      </c>
      <c r="H120" s="11">
        <v>0</v>
      </c>
      <c r="I120" s="11">
        <f t="shared" si="10"/>
        <v>16156.24</v>
      </c>
      <c r="J120" s="53">
        <v>2010</v>
      </c>
      <c r="K120" s="53">
        <v>2029</v>
      </c>
    </row>
    <row r="121" spans="1:11" s="12" customFormat="1" ht="13.5" customHeight="1" x14ac:dyDescent="0.25">
      <c r="A121" s="13"/>
      <c r="B121" s="13" t="s">
        <v>27</v>
      </c>
      <c r="C121" s="14" t="s">
        <v>44</v>
      </c>
      <c r="D121" s="10" t="s">
        <v>0</v>
      </c>
      <c r="E121" s="11">
        <v>40678.57</v>
      </c>
      <c r="F121" s="11">
        <v>2299.4699999999998</v>
      </c>
      <c r="G121" s="11">
        <f t="shared" si="9"/>
        <v>42978.04</v>
      </c>
      <c r="H121" s="11">
        <v>0</v>
      </c>
      <c r="I121" s="11">
        <f t="shared" si="10"/>
        <v>42978.04</v>
      </c>
      <c r="J121" s="53">
        <v>2010</v>
      </c>
      <c r="K121" s="53">
        <v>2028</v>
      </c>
    </row>
    <row r="122" spans="1:11" s="12" customFormat="1" ht="13.5" customHeight="1" x14ac:dyDescent="0.25">
      <c r="A122" s="13"/>
      <c r="B122" s="13" t="s">
        <v>27</v>
      </c>
      <c r="C122" s="14" t="s">
        <v>44</v>
      </c>
      <c r="D122" s="10" t="s">
        <v>0</v>
      </c>
      <c r="E122" s="11">
        <v>17513.13</v>
      </c>
      <c r="F122" s="11">
        <v>622.11</v>
      </c>
      <c r="G122" s="11">
        <f t="shared" si="9"/>
        <v>18135.240000000002</v>
      </c>
      <c r="H122" s="11">
        <v>0</v>
      </c>
      <c r="I122" s="11">
        <f t="shared" si="10"/>
        <v>18135.240000000002</v>
      </c>
      <c r="J122" s="53">
        <v>2010</v>
      </c>
      <c r="K122" s="53">
        <v>2026</v>
      </c>
    </row>
    <row r="123" spans="1:11" s="12" customFormat="1" ht="13.5" customHeight="1" x14ac:dyDescent="0.25">
      <c r="A123" s="13"/>
      <c r="B123" s="13" t="s">
        <v>27</v>
      </c>
      <c r="C123" s="14" t="s">
        <v>44</v>
      </c>
      <c r="D123" s="10" t="s">
        <v>0</v>
      </c>
      <c r="E123" s="11">
        <v>1118.53</v>
      </c>
      <c r="F123" s="11">
        <v>2.13</v>
      </c>
      <c r="G123" s="11">
        <f t="shared" si="9"/>
        <v>1120.6600000000001</v>
      </c>
      <c r="H123" s="11">
        <v>0</v>
      </c>
      <c r="I123" s="11">
        <f t="shared" si="10"/>
        <v>1120.6600000000001</v>
      </c>
      <c r="J123" s="53">
        <v>2010</v>
      </c>
      <c r="K123" s="53">
        <v>2024</v>
      </c>
    </row>
    <row r="124" spans="1:11" s="12" customFormat="1" ht="13.5" customHeight="1" x14ac:dyDescent="0.25">
      <c r="A124" s="13"/>
      <c r="B124" s="13" t="s">
        <v>27</v>
      </c>
      <c r="C124" s="14" t="s">
        <v>44</v>
      </c>
      <c r="D124" s="10" t="s">
        <v>0</v>
      </c>
      <c r="E124" s="11">
        <v>16511.009999999998</v>
      </c>
      <c r="F124" s="11">
        <v>579.83000000000004</v>
      </c>
      <c r="G124" s="11">
        <f t="shared" si="9"/>
        <v>17090.84</v>
      </c>
      <c r="H124" s="11">
        <v>0</v>
      </c>
      <c r="I124" s="11">
        <f t="shared" si="10"/>
        <v>17090.84</v>
      </c>
      <c r="J124" s="53">
        <v>2010</v>
      </c>
      <c r="K124" s="53">
        <v>2026</v>
      </c>
    </row>
    <row r="125" spans="1:11" s="12" customFormat="1" ht="13.5" customHeight="1" x14ac:dyDescent="0.25">
      <c r="A125" s="13"/>
      <c r="B125" s="13" t="s">
        <v>27</v>
      </c>
      <c r="C125" s="14" t="s">
        <v>44</v>
      </c>
      <c r="D125" s="10" t="s">
        <v>0</v>
      </c>
      <c r="E125" s="11">
        <v>29610.36</v>
      </c>
      <c r="F125" s="11">
        <v>1961.2</v>
      </c>
      <c r="G125" s="11">
        <f t="shared" si="9"/>
        <v>31571.56</v>
      </c>
      <c r="H125" s="11">
        <v>0</v>
      </c>
      <c r="I125" s="11">
        <f t="shared" si="10"/>
        <v>31571.56</v>
      </c>
      <c r="J125" s="53">
        <v>2010</v>
      </c>
      <c r="K125" s="53">
        <v>2029</v>
      </c>
    </row>
    <row r="126" spans="1:11" s="12" customFormat="1" ht="13.5" customHeight="1" x14ac:dyDescent="0.25">
      <c r="A126" s="13"/>
      <c r="B126" s="13" t="s">
        <v>27</v>
      </c>
      <c r="C126" s="14" t="s">
        <v>44</v>
      </c>
      <c r="D126" s="10" t="s">
        <v>0</v>
      </c>
      <c r="E126" s="11">
        <v>12678.35</v>
      </c>
      <c r="F126" s="11">
        <v>1444.65</v>
      </c>
      <c r="G126" s="11">
        <f t="shared" si="9"/>
        <v>14123</v>
      </c>
      <c r="H126" s="11">
        <v>0</v>
      </c>
      <c r="I126" s="11">
        <f t="shared" si="10"/>
        <v>14123</v>
      </c>
      <c r="J126" s="53">
        <v>2010</v>
      </c>
      <c r="K126" s="53">
        <v>2030</v>
      </c>
    </row>
    <row r="127" spans="1:11" s="12" customFormat="1" ht="13.5" customHeight="1" x14ac:dyDescent="0.25">
      <c r="A127" s="13"/>
      <c r="B127" s="13" t="s">
        <v>27</v>
      </c>
      <c r="C127" s="14" t="s">
        <v>44</v>
      </c>
      <c r="D127" s="10" t="s">
        <v>0</v>
      </c>
      <c r="E127" s="11">
        <v>38505.43</v>
      </c>
      <c r="F127" s="11">
        <v>2084.41</v>
      </c>
      <c r="G127" s="11">
        <f t="shared" si="9"/>
        <v>40589.839999999997</v>
      </c>
      <c r="H127" s="11">
        <v>0</v>
      </c>
      <c r="I127" s="11">
        <f t="shared" si="10"/>
        <v>40589.839999999997</v>
      </c>
      <c r="J127" s="53">
        <v>2010</v>
      </c>
      <c r="K127" s="53">
        <v>2027</v>
      </c>
    </row>
    <row r="128" spans="1:11" s="12" customFormat="1" ht="13.5" customHeight="1" x14ac:dyDescent="0.25">
      <c r="A128" s="13"/>
      <c r="B128" s="13" t="s">
        <v>27</v>
      </c>
      <c r="C128" s="14" t="s">
        <v>44</v>
      </c>
      <c r="D128" s="10" t="s">
        <v>0</v>
      </c>
      <c r="E128" s="11">
        <v>19968.259999999998</v>
      </c>
      <c r="F128" s="11">
        <v>740.86</v>
      </c>
      <c r="G128" s="11">
        <f t="shared" si="9"/>
        <v>20709.12</v>
      </c>
      <c r="H128" s="11">
        <v>0</v>
      </c>
      <c r="I128" s="11">
        <f t="shared" si="10"/>
        <v>20709.12</v>
      </c>
      <c r="J128" s="53">
        <v>2010</v>
      </c>
      <c r="K128" s="53">
        <v>2027</v>
      </c>
    </row>
    <row r="129" spans="1:11" s="12" customFormat="1" ht="13.5" customHeight="1" x14ac:dyDescent="0.25">
      <c r="A129" s="13"/>
      <c r="B129" s="13" t="s">
        <v>27</v>
      </c>
      <c r="C129" s="14" t="s">
        <v>44</v>
      </c>
      <c r="D129" s="10" t="s">
        <v>0</v>
      </c>
      <c r="E129" s="11">
        <v>22314.02</v>
      </c>
      <c r="F129" s="11">
        <v>74.09</v>
      </c>
      <c r="G129" s="11">
        <f t="shared" si="9"/>
        <v>22388.11</v>
      </c>
      <c r="H129" s="11">
        <v>0</v>
      </c>
      <c r="I129" s="11">
        <f t="shared" si="10"/>
        <v>22388.11</v>
      </c>
      <c r="J129" s="53">
        <v>2010</v>
      </c>
      <c r="K129" s="53">
        <v>2024</v>
      </c>
    </row>
    <row r="130" spans="1:11" s="12" customFormat="1" ht="13.5" customHeight="1" x14ac:dyDescent="0.25">
      <c r="A130" s="13"/>
      <c r="B130" s="13" t="s">
        <v>27</v>
      </c>
      <c r="C130" s="14" t="s">
        <v>44</v>
      </c>
      <c r="D130" s="10" t="s">
        <v>0</v>
      </c>
      <c r="E130" s="11">
        <v>5517.53</v>
      </c>
      <c r="F130" s="11">
        <v>62.55</v>
      </c>
      <c r="G130" s="11">
        <f t="shared" si="9"/>
        <v>5580.08</v>
      </c>
      <c r="H130" s="11">
        <v>0</v>
      </c>
      <c r="I130" s="11">
        <f t="shared" si="10"/>
        <v>5580.08</v>
      </c>
      <c r="J130" s="53">
        <v>2010</v>
      </c>
      <c r="K130" s="53">
        <v>2025</v>
      </c>
    </row>
    <row r="131" spans="1:11" s="12" customFormat="1" ht="13.5" customHeight="1" x14ac:dyDescent="0.25">
      <c r="A131" s="13"/>
      <c r="B131" s="13" t="s">
        <v>27</v>
      </c>
      <c r="C131" s="14" t="s">
        <v>44</v>
      </c>
      <c r="D131" s="10" t="s">
        <v>0</v>
      </c>
      <c r="E131" s="11">
        <v>28579.29</v>
      </c>
      <c r="F131" s="11">
        <v>180.51</v>
      </c>
      <c r="G131" s="11">
        <f t="shared" si="9"/>
        <v>28759.8</v>
      </c>
      <c r="H131" s="11">
        <v>0</v>
      </c>
      <c r="I131" s="11">
        <f t="shared" si="10"/>
        <v>28759.8</v>
      </c>
      <c r="J131" s="53">
        <v>2010</v>
      </c>
      <c r="K131" s="53">
        <v>2025</v>
      </c>
    </row>
    <row r="132" spans="1:11" s="12" customFormat="1" ht="13.5" customHeight="1" x14ac:dyDescent="0.25">
      <c r="A132" s="13"/>
      <c r="B132" s="13" t="s">
        <v>27</v>
      </c>
      <c r="C132" s="14" t="s">
        <v>44</v>
      </c>
      <c r="D132" s="10" t="s">
        <v>0</v>
      </c>
      <c r="E132" s="11">
        <v>2057.42</v>
      </c>
      <c r="F132" s="11">
        <v>16.059999999999999</v>
      </c>
      <c r="G132" s="11">
        <f t="shared" si="9"/>
        <v>2073.48</v>
      </c>
      <c r="H132" s="11">
        <v>0</v>
      </c>
      <c r="I132" s="11">
        <f t="shared" si="10"/>
        <v>2073.48</v>
      </c>
      <c r="J132" s="53">
        <v>2010</v>
      </c>
      <c r="K132" s="53">
        <v>2025</v>
      </c>
    </row>
    <row r="133" spans="1:11" s="12" customFormat="1" ht="13.5" customHeight="1" x14ac:dyDescent="0.25">
      <c r="A133" s="13"/>
      <c r="B133" s="13" t="s">
        <v>27</v>
      </c>
      <c r="C133" s="14" t="s">
        <v>44</v>
      </c>
      <c r="D133" s="10" t="s">
        <v>0</v>
      </c>
      <c r="E133" s="11">
        <v>5558.94</v>
      </c>
      <c r="F133" s="11">
        <v>46.9</v>
      </c>
      <c r="G133" s="11">
        <f t="shared" si="9"/>
        <v>5605.8399999999992</v>
      </c>
      <c r="H133" s="11">
        <v>0</v>
      </c>
      <c r="I133" s="11">
        <f t="shared" si="10"/>
        <v>5605.8399999999992</v>
      </c>
      <c r="J133" s="53">
        <v>2010</v>
      </c>
      <c r="K133" s="53">
        <v>2025</v>
      </c>
    </row>
    <row r="134" spans="1:11" s="12" customFormat="1" ht="13.5" customHeight="1" x14ac:dyDescent="0.25">
      <c r="A134" s="13"/>
      <c r="B134" s="13"/>
      <c r="C134" s="14"/>
      <c r="D134" s="10"/>
      <c r="E134" s="11"/>
      <c r="F134" s="11"/>
      <c r="G134" s="11"/>
      <c r="H134" s="11"/>
      <c r="I134" s="11"/>
      <c r="J134" s="53"/>
      <c r="K134" s="53"/>
    </row>
    <row r="135" spans="1:11" s="12" customFormat="1" ht="13.5" customHeight="1" x14ac:dyDescent="0.25">
      <c r="A135" s="13"/>
      <c r="B135" s="13" t="s">
        <v>46</v>
      </c>
      <c r="C135" s="14" t="s">
        <v>35</v>
      </c>
      <c r="D135" s="10" t="s">
        <v>0</v>
      </c>
      <c r="E135" s="11">
        <v>21522.9</v>
      </c>
      <c r="F135" s="11">
        <v>2187.1</v>
      </c>
      <c r="G135" s="11">
        <f t="shared" ref="G135:G136" si="11">E135+F135</f>
        <v>23710</v>
      </c>
      <c r="H135" s="11">
        <v>0</v>
      </c>
      <c r="I135" s="11">
        <f t="shared" ref="I135:I136" si="12">G135-H135</f>
        <v>23710</v>
      </c>
      <c r="J135" s="53">
        <v>2001</v>
      </c>
      <c r="K135" s="53">
        <v>2026</v>
      </c>
    </row>
    <row r="136" spans="1:11" s="12" customFormat="1" ht="13.5" customHeight="1" x14ac:dyDescent="0.25">
      <c r="A136" s="13"/>
      <c r="B136" s="13" t="s">
        <v>46</v>
      </c>
      <c r="C136" s="14" t="s">
        <v>35</v>
      </c>
      <c r="D136" s="10" t="s">
        <v>0</v>
      </c>
      <c r="E136" s="11">
        <v>3691.76</v>
      </c>
      <c r="F136" s="11">
        <v>376.24</v>
      </c>
      <c r="G136" s="11">
        <f t="shared" si="11"/>
        <v>4068</v>
      </c>
      <c r="H136" s="11">
        <v>0</v>
      </c>
      <c r="I136" s="11">
        <f t="shared" si="12"/>
        <v>4068</v>
      </c>
      <c r="J136" s="53">
        <v>2001</v>
      </c>
      <c r="K136" s="53">
        <v>2026</v>
      </c>
    </row>
    <row r="137" spans="1:11" s="12" customFormat="1" ht="13.5" customHeight="1" x14ac:dyDescent="0.25">
      <c r="A137" s="13"/>
      <c r="B137" s="13"/>
      <c r="C137" s="14"/>
      <c r="D137" s="10"/>
      <c r="E137" s="11"/>
      <c r="F137" s="11"/>
      <c r="G137" s="11"/>
      <c r="H137" s="11"/>
      <c r="I137" s="11"/>
      <c r="J137" s="53"/>
      <c r="K137" s="53"/>
    </row>
    <row r="138" spans="1:11" s="12" customFormat="1" ht="13.5" customHeight="1" x14ac:dyDescent="0.25">
      <c r="A138" s="13"/>
      <c r="B138" s="13" t="s">
        <v>47</v>
      </c>
      <c r="C138" s="14" t="s">
        <v>35</v>
      </c>
      <c r="D138" s="10" t="s">
        <v>0</v>
      </c>
      <c r="E138" s="11">
        <v>44676.34</v>
      </c>
      <c r="F138" s="11">
        <v>3923.66</v>
      </c>
      <c r="G138" s="11">
        <f t="shared" ref="G138:G156" si="13">E138+F138</f>
        <v>48600</v>
      </c>
      <c r="H138" s="11">
        <v>0</v>
      </c>
      <c r="I138" s="11">
        <f t="shared" ref="I138:I146" si="14">G138-H138</f>
        <v>48600</v>
      </c>
      <c r="J138" s="53">
        <v>1999</v>
      </c>
      <c r="K138" s="53">
        <v>2025</v>
      </c>
    </row>
    <row r="139" spans="1:11" s="12" customFormat="1" ht="13.5" customHeight="1" x14ac:dyDescent="0.25">
      <c r="A139" s="13"/>
      <c r="B139" s="13" t="s">
        <v>47</v>
      </c>
      <c r="C139" s="14" t="s">
        <v>35</v>
      </c>
      <c r="D139" s="10" t="s">
        <v>0</v>
      </c>
      <c r="E139" s="11">
        <v>24182.94</v>
      </c>
      <c r="F139" s="11">
        <v>1497.06</v>
      </c>
      <c r="G139" s="11">
        <f t="shared" si="13"/>
        <v>25680</v>
      </c>
      <c r="H139" s="11">
        <v>0</v>
      </c>
      <c r="I139" s="11">
        <f t="shared" si="14"/>
        <v>25680</v>
      </c>
      <c r="J139" s="53">
        <v>1999</v>
      </c>
      <c r="K139" s="53">
        <v>2025</v>
      </c>
    </row>
    <row r="140" spans="1:11" s="12" customFormat="1" ht="13.5" customHeight="1" x14ac:dyDescent="0.25">
      <c r="A140" s="13"/>
      <c r="B140" s="13" t="s">
        <v>47</v>
      </c>
      <c r="C140" s="14" t="s">
        <v>35</v>
      </c>
      <c r="D140" s="10" t="s">
        <v>0</v>
      </c>
      <c r="E140" s="11">
        <v>31507.06</v>
      </c>
      <c r="F140" s="11">
        <v>4748.84</v>
      </c>
      <c r="G140" s="11">
        <f t="shared" si="13"/>
        <v>36255.9</v>
      </c>
      <c r="H140" s="11">
        <v>0</v>
      </c>
      <c r="I140" s="11">
        <f t="shared" si="14"/>
        <v>36255.9</v>
      </c>
      <c r="J140" s="53">
        <v>2000</v>
      </c>
      <c r="K140" s="53">
        <v>2026</v>
      </c>
    </row>
    <row r="141" spans="1:11" s="12" customFormat="1" ht="13.5" customHeight="1" x14ac:dyDescent="0.25">
      <c r="A141" s="13"/>
      <c r="B141" s="13" t="s">
        <v>47</v>
      </c>
      <c r="C141" s="14" t="s">
        <v>35</v>
      </c>
      <c r="D141" s="10" t="s">
        <v>0</v>
      </c>
      <c r="E141" s="11">
        <v>20428.32</v>
      </c>
      <c r="F141" s="11">
        <v>5871.68</v>
      </c>
      <c r="G141" s="11">
        <f t="shared" si="13"/>
        <v>26300</v>
      </c>
      <c r="H141" s="11">
        <v>0</v>
      </c>
      <c r="I141" s="11">
        <f t="shared" si="14"/>
        <v>26300</v>
      </c>
      <c r="J141" s="53">
        <v>2001</v>
      </c>
      <c r="K141" s="53">
        <v>2029</v>
      </c>
    </row>
    <row r="142" spans="1:11" s="12" customFormat="1" ht="13.5" customHeight="1" x14ac:dyDescent="0.25">
      <c r="A142" s="13"/>
      <c r="B142" s="13" t="s">
        <v>47</v>
      </c>
      <c r="C142" s="14" t="s">
        <v>35</v>
      </c>
      <c r="D142" s="10" t="s">
        <v>0</v>
      </c>
      <c r="E142" s="11">
        <v>18089.46</v>
      </c>
      <c r="F142" s="11">
        <v>4650.54</v>
      </c>
      <c r="G142" s="11">
        <f t="shared" si="13"/>
        <v>22740</v>
      </c>
      <c r="H142" s="11">
        <v>0</v>
      </c>
      <c r="I142" s="11">
        <f t="shared" si="14"/>
        <v>22740</v>
      </c>
      <c r="J142" s="53">
        <v>2001</v>
      </c>
      <c r="K142" s="53">
        <v>2028</v>
      </c>
    </row>
    <row r="143" spans="1:11" s="12" customFormat="1" ht="13.5" customHeight="1" x14ac:dyDescent="0.25">
      <c r="A143" s="13"/>
      <c r="B143" s="13" t="s">
        <v>47</v>
      </c>
      <c r="C143" s="14" t="s">
        <v>35</v>
      </c>
      <c r="D143" s="10" t="s">
        <v>0</v>
      </c>
      <c r="E143" s="11">
        <v>27485.41</v>
      </c>
      <c r="F143" s="11">
        <v>7914.59</v>
      </c>
      <c r="G143" s="11">
        <f t="shared" si="13"/>
        <v>35400</v>
      </c>
      <c r="H143" s="11">
        <v>0</v>
      </c>
      <c r="I143" s="11">
        <f t="shared" si="14"/>
        <v>35400</v>
      </c>
      <c r="J143" s="53">
        <v>2001</v>
      </c>
      <c r="K143" s="53">
        <v>2029</v>
      </c>
    </row>
    <row r="144" spans="1:11" s="12" customFormat="1" ht="13.5" customHeight="1" x14ac:dyDescent="0.25">
      <c r="A144" s="13"/>
      <c r="B144" s="13" t="s">
        <v>47</v>
      </c>
      <c r="C144" s="14" t="s">
        <v>35</v>
      </c>
      <c r="D144" s="10" t="s">
        <v>0</v>
      </c>
      <c r="E144" s="11">
        <v>8656.86</v>
      </c>
      <c r="F144" s="11">
        <v>2223.14</v>
      </c>
      <c r="G144" s="11">
        <f t="shared" si="13"/>
        <v>10880</v>
      </c>
      <c r="H144" s="11">
        <v>0</v>
      </c>
      <c r="I144" s="11">
        <f t="shared" si="14"/>
        <v>10880</v>
      </c>
      <c r="J144" s="53">
        <v>2001</v>
      </c>
      <c r="K144" s="53">
        <v>2028</v>
      </c>
    </row>
    <row r="145" spans="1:11" s="12" customFormat="1" ht="13.5" customHeight="1" x14ac:dyDescent="0.25">
      <c r="A145" s="13"/>
      <c r="B145" s="13" t="s">
        <v>47</v>
      </c>
      <c r="C145" s="14" t="s">
        <v>35</v>
      </c>
      <c r="D145" s="10" t="s">
        <v>0</v>
      </c>
      <c r="E145" s="11">
        <v>20428.68</v>
      </c>
      <c r="F145" s="11">
        <v>5881.32</v>
      </c>
      <c r="G145" s="11">
        <f t="shared" si="13"/>
        <v>26310</v>
      </c>
      <c r="H145" s="11">
        <v>0</v>
      </c>
      <c r="I145" s="11">
        <f t="shared" si="14"/>
        <v>26310</v>
      </c>
      <c r="J145" s="53">
        <v>2001</v>
      </c>
      <c r="K145" s="53">
        <v>2029</v>
      </c>
    </row>
    <row r="146" spans="1:11" s="12" customFormat="1" ht="13.5" customHeight="1" x14ac:dyDescent="0.25">
      <c r="A146" s="13"/>
      <c r="B146" s="13" t="s">
        <v>47</v>
      </c>
      <c r="C146" s="14" t="s">
        <v>44</v>
      </c>
      <c r="D146" s="10" t="s">
        <v>0</v>
      </c>
      <c r="E146" s="11">
        <v>161913.72</v>
      </c>
      <c r="F146" s="11">
        <v>8101.08</v>
      </c>
      <c r="G146" s="11">
        <f t="shared" si="13"/>
        <v>170014.8</v>
      </c>
      <c r="H146" s="11">
        <v>0</v>
      </c>
      <c r="I146" s="11">
        <f t="shared" si="14"/>
        <v>170014.8</v>
      </c>
      <c r="J146" s="53">
        <v>2015</v>
      </c>
      <c r="K146" s="53">
        <v>2027</v>
      </c>
    </row>
    <row r="147" spans="1:11" s="12" customFormat="1" ht="13.5" customHeight="1" x14ac:dyDescent="0.25">
      <c r="A147" s="13"/>
      <c r="B147" s="13"/>
      <c r="C147" s="14"/>
      <c r="D147" s="10"/>
      <c r="E147" s="11"/>
      <c r="F147" s="11"/>
      <c r="G147" s="11"/>
      <c r="H147" s="11"/>
      <c r="I147" s="11"/>
      <c r="J147" s="53"/>
      <c r="K147" s="53"/>
    </row>
    <row r="148" spans="1:11" s="12" customFormat="1" ht="13.5" customHeight="1" x14ac:dyDescent="0.25">
      <c r="A148" s="13"/>
      <c r="B148" s="13" t="s">
        <v>48</v>
      </c>
      <c r="C148" s="14" t="s">
        <v>35</v>
      </c>
      <c r="D148" s="10" t="s">
        <v>0</v>
      </c>
      <c r="E148" s="11">
        <v>44719.49</v>
      </c>
      <c r="F148" s="11">
        <v>6540.51</v>
      </c>
      <c r="G148" s="11">
        <f t="shared" si="13"/>
        <v>51260</v>
      </c>
      <c r="H148" s="11">
        <v>0</v>
      </c>
      <c r="I148" s="11">
        <f t="shared" ref="I148:I151" si="15">G148-H148</f>
        <v>51260</v>
      </c>
      <c r="J148" s="53">
        <v>2000</v>
      </c>
      <c r="K148" s="53">
        <v>2026</v>
      </c>
    </row>
    <row r="149" spans="1:11" s="12" customFormat="1" ht="13.5" customHeight="1" x14ac:dyDescent="0.25">
      <c r="A149" s="13"/>
      <c r="B149" s="13" t="s">
        <v>48</v>
      </c>
      <c r="C149" s="14" t="s">
        <v>44</v>
      </c>
      <c r="D149" s="10" t="s">
        <v>0</v>
      </c>
      <c r="E149" s="11">
        <v>31266.55</v>
      </c>
      <c r="F149" s="11">
        <v>14922.93</v>
      </c>
      <c r="G149" s="11">
        <f t="shared" si="13"/>
        <v>46189.479999999996</v>
      </c>
      <c r="H149" s="11">
        <v>0</v>
      </c>
      <c r="I149" s="11">
        <f t="shared" si="15"/>
        <v>46189.479999999996</v>
      </c>
      <c r="J149" s="53">
        <v>2010</v>
      </c>
      <c r="K149" s="53">
        <v>2030</v>
      </c>
    </row>
    <row r="150" spans="1:11" s="12" customFormat="1" ht="13.5" customHeight="1" x14ac:dyDescent="0.25">
      <c r="A150" s="13"/>
      <c r="B150" s="13" t="s">
        <v>48</v>
      </c>
      <c r="C150" s="14" t="s">
        <v>44</v>
      </c>
      <c r="D150" s="10" t="s">
        <v>0</v>
      </c>
      <c r="E150" s="11">
        <v>6289.83</v>
      </c>
      <c r="F150" s="11">
        <v>1252.8499999999999</v>
      </c>
      <c r="G150" s="11">
        <f t="shared" si="13"/>
        <v>7542.68</v>
      </c>
      <c r="H150" s="11">
        <v>0</v>
      </c>
      <c r="I150" s="11">
        <f t="shared" si="15"/>
        <v>7542.68</v>
      </c>
      <c r="J150" s="53">
        <v>1992</v>
      </c>
      <c r="K150" s="53">
        <v>2027</v>
      </c>
    </row>
    <row r="151" spans="1:11" s="12" customFormat="1" ht="13.5" customHeight="1" x14ac:dyDescent="0.25">
      <c r="A151" s="13"/>
      <c r="B151" s="13" t="s">
        <v>48</v>
      </c>
      <c r="C151" s="14" t="s">
        <v>44</v>
      </c>
      <c r="D151" s="10" t="s">
        <v>0</v>
      </c>
      <c r="E151" s="11">
        <v>462.71</v>
      </c>
      <c r="F151" s="11">
        <v>85.85</v>
      </c>
      <c r="G151" s="11">
        <f t="shared" si="13"/>
        <v>548.55999999999995</v>
      </c>
      <c r="H151" s="11">
        <v>0</v>
      </c>
      <c r="I151" s="11">
        <f t="shared" si="15"/>
        <v>548.55999999999995</v>
      </c>
      <c r="J151" s="53">
        <v>1996</v>
      </c>
      <c r="K151" s="53">
        <v>2027</v>
      </c>
    </row>
    <row r="152" spans="1:11" s="12" customFormat="1" ht="13.5" customHeight="1" x14ac:dyDescent="0.25">
      <c r="A152" s="13"/>
      <c r="B152" s="13"/>
      <c r="C152" s="14"/>
      <c r="D152" s="10"/>
      <c r="E152" s="11"/>
      <c r="F152" s="11"/>
      <c r="G152" s="11"/>
      <c r="H152" s="11"/>
      <c r="I152" s="11"/>
      <c r="J152" s="53"/>
      <c r="K152" s="53"/>
    </row>
    <row r="153" spans="1:11" s="12" customFormat="1" ht="13.5" customHeight="1" x14ac:dyDescent="0.25">
      <c r="A153" s="13"/>
      <c r="B153" s="13" t="s">
        <v>50</v>
      </c>
      <c r="C153" s="14" t="s">
        <v>35</v>
      </c>
      <c r="D153" s="10" t="s">
        <v>0</v>
      </c>
      <c r="E153" s="11">
        <v>39199.89</v>
      </c>
      <c r="F153" s="11">
        <v>1573.17</v>
      </c>
      <c r="G153" s="11">
        <f t="shared" si="13"/>
        <v>40773.06</v>
      </c>
      <c r="H153" s="11">
        <v>0</v>
      </c>
      <c r="I153" s="11">
        <f t="shared" ref="I153:I156" si="16">G153-H153</f>
        <v>40773.06</v>
      </c>
      <c r="J153" s="53">
        <v>1998</v>
      </c>
      <c r="K153" s="53">
        <v>2024</v>
      </c>
    </row>
    <row r="154" spans="1:11" s="12" customFormat="1" ht="13.5" customHeight="1" x14ac:dyDescent="0.25">
      <c r="A154" s="13"/>
      <c r="B154" s="13" t="s">
        <v>50</v>
      </c>
      <c r="C154" s="14" t="s">
        <v>35</v>
      </c>
      <c r="D154" s="10" t="s">
        <v>0</v>
      </c>
      <c r="E154" s="11">
        <v>10709.09</v>
      </c>
      <c r="F154" s="11">
        <v>254.34</v>
      </c>
      <c r="G154" s="11">
        <f t="shared" si="13"/>
        <v>10963.43</v>
      </c>
      <c r="H154" s="11">
        <v>0</v>
      </c>
      <c r="I154" s="11">
        <f t="shared" si="16"/>
        <v>10963.43</v>
      </c>
      <c r="J154" s="53">
        <v>1999</v>
      </c>
      <c r="K154" s="53">
        <v>2024</v>
      </c>
    </row>
    <row r="155" spans="1:11" s="12" customFormat="1" ht="13.5" customHeight="1" x14ac:dyDescent="0.25">
      <c r="A155" s="13"/>
      <c r="B155" s="13" t="s">
        <v>50</v>
      </c>
      <c r="C155" s="14" t="s">
        <v>35</v>
      </c>
      <c r="D155" s="10" t="s">
        <v>0</v>
      </c>
      <c r="E155" s="11">
        <v>40182.39</v>
      </c>
      <c r="F155" s="11">
        <v>1443.18</v>
      </c>
      <c r="G155" s="11">
        <f t="shared" si="13"/>
        <v>41625.57</v>
      </c>
      <c r="H155" s="11">
        <v>0</v>
      </c>
      <c r="I155" s="11">
        <f t="shared" si="16"/>
        <v>41625.57</v>
      </c>
      <c r="J155" s="53">
        <v>1999</v>
      </c>
      <c r="K155" s="53">
        <v>2024</v>
      </c>
    </row>
    <row r="156" spans="1:11" s="12" customFormat="1" ht="13.5" customHeight="1" x14ac:dyDescent="0.25">
      <c r="A156" s="13"/>
      <c r="B156" s="13" t="s">
        <v>50</v>
      </c>
      <c r="C156" s="14" t="s">
        <v>35</v>
      </c>
      <c r="D156" s="10" t="s">
        <v>0</v>
      </c>
      <c r="E156" s="11">
        <v>64849.88</v>
      </c>
      <c r="F156" s="11">
        <v>5740.14</v>
      </c>
      <c r="G156" s="11">
        <f t="shared" si="13"/>
        <v>70590.02</v>
      </c>
      <c r="H156" s="11">
        <v>0</v>
      </c>
      <c r="I156" s="11">
        <f t="shared" si="16"/>
        <v>70590.02</v>
      </c>
      <c r="J156" s="53">
        <v>1999</v>
      </c>
      <c r="K156" s="53">
        <v>2025</v>
      </c>
    </row>
    <row r="157" spans="1:11" s="12" customFormat="1" ht="13.5" customHeight="1" x14ac:dyDescent="0.25">
      <c r="A157" s="13"/>
      <c r="B157" s="13"/>
      <c r="C157" s="14"/>
      <c r="D157" s="10"/>
      <c r="E157" s="11"/>
      <c r="F157" s="11"/>
      <c r="G157" s="11"/>
      <c r="H157" s="11"/>
      <c r="I157" s="11"/>
      <c r="J157" s="53"/>
      <c r="K157" s="53"/>
    </row>
    <row r="158" spans="1:11" s="12" customFormat="1" ht="13.5" customHeight="1" x14ac:dyDescent="0.25">
      <c r="A158" s="13"/>
      <c r="B158" s="13" t="s">
        <v>51</v>
      </c>
      <c r="C158" s="14" t="s">
        <v>29</v>
      </c>
      <c r="D158" s="10" t="s">
        <v>0</v>
      </c>
      <c r="E158" s="11">
        <v>29999.94</v>
      </c>
      <c r="F158" s="11">
        <v>852.55</v>
      </c>
      <c r="G158" s="11">
        <f t="shared" ref="G158:G186" si="17">E158+F158</f>
        <v>30852.489999999998</v>
      </c>
      <c r="H158" s="11">
        <v>0</v>
      </c>
      <c r="I158" s="11">
        <f t="shared" ref="I158:I168" si="18">G158-H158</f>
        <v>30852.489999999998</v>
      </c>
      <c r="J158" s="53">
        <v>2009</v>
      </c>
      <c r="K158" s="53">
        <v>2024</v>
      </c>
    </row>
    <row r="159" spans="1:11" s="12" customFormat="1" ht="13.5" customHeight="1" x14ac:dyDescent="0.25">
      <c r="A159" s="13"/>
      <c r="B159" s="13"/>
      <c r="C159" s="14" t="s">
        <v>30</v>
      </c>
      <c r="D159" s="10" t="s">
        <v>0</v>
      </c>
      <c r="E159" s="11">
        <v>6199.99</v>
      </c>
      <c r="F159" s="11">
        <v>176.19</v>
      </c>
      <c r="G159" s="11">
        <f t="shared" si="17"/>
        <v>6376.1799999999994</v>
      </c>
      <c r="H159" s="11">
        <v>0</v>
      </c>
      <c r="I159" s="11">
        <f t="shared" si="18"/>
        <v>6376.1799999999994</v>
      </c>
      <c r="J159" s="53">
        <v>2009</v>
      </c>
      <c r="K159" s="53">
        <v>2024</v>
      </c>
    </row>
    <row r="160" spans="1:11" s="12" customFormat="1" ht="13.5" customHeight="1" x14ac:dyDescent="0.25">
      <c r="A160" s="13"/>
      <c r="B160" s="13"/>
      <c r="C160" s="14" t="s">
        <v>31</v>
      </c>
      <c r="D160" s="10" t="s">
        <v>0</v>
      </c>
      <c r="E160" s="11">
        <v>9999.98</v>
      </c>
      <c r="F160" s="11">
        <v>284.18</v>
      </c>
      <c r="G160" s="11">
        <f t="shared" si="17"/>
        <v>10284.16</v>
      </c>
      <c r="H160" s="11">
        <v>0</v>
      </c>
      <c r="I160" s="11">
        <f t="shared" si="18"/>
        <v>10284.16</v>
      </c>
      <c r="J160" s="53">
        <v>2009</v>
      </c>
      <c r="K160" s="53">
        <v>2024</v>
      </c>
    </row>
    <row r="161" spans="1:11" s="12" customFormat="1" ht="13.5" customHeight="1" x14ac:dyDescent="0.25">
      <c r="A161" s="13"/>
      <c r="B161" s="13"/>
      <c r="C161" s="14" t="s">
        <v>32</v>
      </c>
      <c r="D161" s="10" t="s">
        <v>0</v>
      </c>
      <c r="E161" s="11">
        <v>6666.65</v>
      </c>
      <c r="F161" s="11">
        <v>189.46</v>
      </c>
      <c r="G161" s="11">
        <f t="shared" si="17"/>
        <v>6856.11</v>
      </c>
      <c r="H161" s="11">
        <v>0</v>
      </c>
      <c r="I161" s="11">
        <f t="shared" si="18"/>
        <v>6856.11</v>
      </c>
      <c r="J161" s="53">
        <v>2009</v>
      </c>
      <c r="K161" s="53">
        <v>2024</v>
      </c>
    </row>
    <row r="162" spans="1:11" s="12" customFormat="1" ht="13.5" customHeight="1" x14ac:dyDescent="0.25">
      <c r="A162" s="13"/>
      <c r="B162" s="13"/>
      <c r="C162" s="14" t="s">
        <v>33</v>
      </c>
      <c r="D162" s="10" t="s">
        <v>0</v>
      </c>
      <c r="E162" s="11">
        <v>59999.87</v>
      </c>
      <c r="F162" s="11">
        <v>1705.1</v>
      </c>
      <c r="G162" s="11">
        <f t="shared" si="17"/>
        <v>61704.97</v>
      </c>
      <c r="H162" s="11">
        <v>0</v>
      </c>
      <c r="I162" s="11">
        <f t="shared" si="18"/>
        <v>61704.97</v>
      </c>
      <c r="J162" s="53">
        <v>2009</v>
      </c>
      <c r="K162" s="53">
        <v>2024</v>
      </c>
    </row>
    <row r="163" spans="1:11" s="12" customFormat="1" ht="13.5" customHeight="1" x14ac:dyDescent="0.25">
      <c r="A163" s="13"/>
      <c r="B163" s="13"/>
      <c r="C163" s="14" t="s">
        <v>52</v>
      </c>
      <c r="D163" s="10" t="s">
        <v>0</v>
      </c>
      <c r="E163" s="11">
        <v>2666.66</v>
      </c>
      <c r="F163" s="11">
        <v>75.78</v>
      </c>
      <c r="G163" s="11">
        <f t="shared" si="17"/>
        <v>2742.44</v>
      </c>
      <c r="H163" s="11">
        <v>0</v>
      </c>
      <c r="I163" s="11">
        <f t="shared" si="18"/>
        <v>2742.44</v>
      </c>
      <c r="J163" s="53">
        <v>2009</v>
      </c>
      <c r="K163" s="53">
        <v>2024</v>
      </c>
    </row>
    <row r="164" spans="1:11" s="12" customFormat="1" ht="13.5" customHeight="1" x14ac:dyDescent="0.25">
      <c r="A164" s="13"/>
      <c r="B164" s="13"/>
      <c r="C164" s="14" t="s">
        <v>34</v>
      </c>
      <c r="D164" s="10" t="s">
        <v>0</v>
      </c>
      <c r="E164" s="11">
        <v>4666.66</v>
      </c>
      <c r="F164" s="11">
        <v>132.62</v>
      </c>
      <c r="G164" s="11">
        <f t="shared" si="17"/>
        <v>4799.28</v>
      </c>
      <c r="H164" s="11">
        <v>0</v>
      </c>
      <c r="I164" s="11">
        <f t="shared" si="18"/>
        <v>4799.28</v>
      </c>
      <c r="J164" s="53">
        <v>2009</v>
      </c>
      <c r="K164" s="53">
        <v>2024</v>
      </c>
    </row>
    <row r="165" spans="1:11" s="12" customFormat="1" ht="13.5" customHeight="1" x14ac:dyDescent="0.25">
      <c r="A165" s="13"/>
      <c r="B165" s="13"/>
      <c r="C165" s="14" t="s">
        <v>37</v>
      </c>
      <c r="D165" s="10" t="s">
        <v>0</v>
      </c>
      <c r="E165" s="11">
        <v>7999.98</v>
      </c>
      <c r="F165" s="11">
        <v>227.35</v>
      </c>
      <c r="G165" s="11">
        <f t="shared" si="17"/>
        <v>8227.33</v>
      </c>
      <c r="H165" s="11">
        <v>0</v>
      </c>
      <c r="I165" s="11">
        <f t="shared" si="18"/>
        <v>8227.33</v>
      </c>
      <c r="J165" s="53">
        <v>2009</v>
      </c>
      <c r="K165" s="53">
        <v>2024</v>
      </c>
    </row>
    <row r="166" spans="1:11" s="12" customFormat="1" ht="13.5" customHeight="1" x14ac:dyDescent="0.25">
      <c r="A166" s="13"/>
      <c r="B166" s="13"/>
      <c r="C166" s="14" t="s">
        <v>49</v>
      </c>
      <c r="D166" s="10" t="s">
        <v>0</v>
      </c>
      <c r="E166" s="11">
        <v>9999.98</v>
      </c>
      <c r="F166" s="11">
        <v>284.18</v>
      </c>
      <c r="G166" s="11">
        <f t="shared" si="17"/>
        <v>10284.16</v>
      </c>
      <c r="H166" s="11">
        <v>0</v>
      </c>
      <c r="I166" s="11">
        <f t="shared" si="18"/>
        <v>10284.16</v>
      </c>
      <c r="J166" s="53">
        <v>2009</v>
      </c>
      <c r="K166" s="53">
        <v>2024</v>
      </c>
    </row>
    <row r="167" spans="1:11" s="12" customFormat="1" ht="13.5" customHeight="1" x14ac:dyDescent="0.25">
      <c r="A167" s="13"/>
      <c r="B167" s="13"/>
      <c r="C167" s="14" t="s">
        <v>39</v>
      </c>
      <c r="D167" s="10" t="s">
        <v>0</v>
      </c>
      <c r="E167" s="11">
        <v>6666.65</v>
      </c>
      <c r="F167" s="11">
        <v>189.46</v>
      </c>
      <c r="G167" s="11">
        <f t="shared" si="17"/>
        <v>6856.11</v>
      </c>
      <c r="H167" s="11">
        <v>0</v>
      </c>
      <c r="I167" s="11">
        <f t="shared" si="18"/>
        <v>6856.11</v>
      </c>
      <c r="J167" s="53">
        <v>2009</v>
      </c>
      <c r="K167" s="53">
        <v>2024</v>
      </c>
    </row>
    <row r="168" spans="1:11" s="12" customFormat="1" ht="13.5" customHeight="1" x14ac:dyDescent="0.25">
      <c r="A168" s="13"/>
      <c r="B168" s="13"/>
      <c r="C168" s="14" t="s">
        <v>42</v>
      </c>
      <c r="D168" s="10" t="s">
        <v>0</v>
      </c>
      <c r="E168" s="11">
        <v>288466.03999999998</v>
      </c>
      <c r="F168" s="11">
        <v>8197.73</v>
      </c>
      <c r="G168" s="11">
        <f t="shared" si="17"/>
        <v>296663.76999999996</v>
      </c>
      <c r="H168" s="11">
        <v>0</v>
      </c>
      <c r="I168" s="11">
        <f t="shared" si="18"/>
        <v>296663.76999999996</v>
      </c>
      <c r="J168" s="53">
        <v>2009</v>
      </c>
      <c r="K168" s="53">
        <v>2024</v>
      </c>
    </row>
    <row r="169" spans="1:11" s="12" customFormat="1" ht="13.5" customHeight="1" x14ac:dyDescent="0.25">
      <c r="A169" s="13"/>
      <c r="B169" s="13"/>
      <c r="C169" s="14"/>
      <c r="D169" s="10"/>
      <c r="E169" s="11"/>
      <c r="F169" s="11"/>
      <c r="G169" s="11"/>
      <c r="H169" s="11"/>
      <c r="I169" s="11"/>
      <c r="J169" s="53"/>
      <c r="K169" s="53"/>
    </row>
    <row r="170" spans="1:11" s="12" customFormat="1" ht="13.5" customHeight="1" x14ac:dyDescent="0.25">
      <c r="A170" s="13"/>
      <c r="B170" s="13" t="s">
        <v>82</v>
      </c>
      <c r="C170" s="14" t="s">
        <v>28</v>
      </c>
      <c r="D170" s="10" t="s">
        <v>0</v>
      </c>
      <c r="E170" s="11">
        <v>73326.94</v>
      </c>
      <c r="F170" s="11">
        <v>5133.54</v>
      </c>
      <c r="G170" s="11">
        <f t="shared" si="17"/>
        <v>78460.479999999996</v>
      </c>
      <c r="H170" s="11">
        <v>0</v>
      </c>
      <c r="I170" s="11">
        <f t="shared" ref="I170:I180" si="19">G170-H170</f>
        <v>78460.479999999996</v>
      </c>
      <c r="J170" s="53">
        <v>2010</v>
      </c>
      <c r="K170" s="53">
        <v>2025</v>
      </c>
    </row>
    <row r="171" spans="1:11" s="12" customFormat="1" ht="13.5" customHeight="1" x14ac:dyDescent="0.25">
      <c r="A171" s="13"/>
      <c r="B171" s="13"/>
      <c r="C171" s="14" t="s">
        <v>29</v>
      </c>
      <c r="D171" s="10" t="s">
        <v>0</v>
      </c>
      <c r="E171" s="11">
        <v>39996.519999999997</v>
      </c>
      <c r="F171" s="11">
        <v>2800.11</v>
      </c>
      <c r="G171" s="11">
        <f t="shared" si="17"/>
        <v>42796.63</v>
      </c>
      <c r="H171" s="11">
        <v>0</v>
      </c>
      <c r="I171" s="11">
        <f t="shared" si="19"/>
        <v>42796.63</v>
      </c>
      <c r="J171" s="53">
        <v>2010</v>
      </c>
      <c r="K171" s="53">
        <v>2025</v>
      </c>
    </row>
    <row r="172" spans="1:11" s="12" customFormat="1" ht="13.5" customHeight="1" x14ac:dyDescent="0.25">
      <c r="A172" s="13"/>
      <c r="B172" s="13"/>
      <c r="C172" s="14" t="s">
        <v>31</v>
      </c>
      <c r="D172" s="10" t="s">
        <v>0</v>
      </c>
      <c r="E172" s="11">
        <v>8665.91</v>
      </c>
      <c r="F172" s="11">
        <v>606.69000000000005</v>
      </c>
      <c r="G172" s="11">
        <f t="shared" si="17"/>
        <v>9272.6</v>
      </c>
      <c r="H172" s="11">
        <v>0</v>
      </c>
      <c r="I172" s="11">
        <f t="shared" si="19"/>
        <v>9272.6</v>
      </c>
      <c r="J172" s="53">
        <v>2010</v>
      </c>
      <c r="K172" s="53">
        <v>2025</v>
      </c>
    </row>
    <row r="173" spans="1:11" s="12" customFormat="1" ht="13.5" customHeight="1" x14ac:dyDescent="0.25">
      <c r="A173" s="13"/>
      <c r="B173" s="13"/>
      <c r="C173" s="14" t="s">
        <v>32</v>
      </c>
      <c r="D173" s="10" t="s">
        <v>0</v>
      </c>
      <c r="E173" s="11">
        <v>6666.08</v>
      </c>
      <c r="F173" s="11">
        <v>466.69</v>
      </c>
      <c r="G173" s="11">
        <f t="shared" si="17"/>
        <v>7132.7699999999995</v>
      </c>
      <c r="H173" s="11">
        <v>0</v>
      </c>
      <c r="I173" s="11">
        <f t="shared" si="19"/>
        <v>7132.7699999999995</v>
      </c>
      <c r="J173" s="53">
        <v>2010</v>
      </c>
      <c r="K173" s="53">
        <v>2025</v>
      </c>
    </row>
    <row r="174" spans="1:11" s="12" customFormat="1" ht="13.5" customHeight="1" x14ac:dyDescent="0.25">
      <c r="A174" s="13"/>
      <c r="B174" s="13"/>
      <c r="C174" s="14" t="s">
        <v>33</v>
      </c>
      <c r="D174" s="10" t="s">
        <v>0</v>
      </c>
      <c r="E174" s="11">
        <v>59994.77</v>
      </c>
      <c r="F174" s="11">
        <v>4200.17</v>
      </c>
      <c r="G174" s="11">
        <f t="shared" si="17"/>
        <v>64194.939999999995</v>
      </c>
      <c r="H174" s="11">
        <v>0</v>
      </c>
      <c r="I174" s="11">
        <f t="shared" si="19"/>
        <v>64194.939999999995</v>
      </c>
      <c r="J174" s="53">
        <v>2010</v>
      </c>
      <c r="K174" s="53">
        <v>2025</v>
      </c>
    </row>
    <row r="175" spans="1:11" s="12" customFormat="1" ht="13.5" customHeight="1" x14ac:dyDescent="0.25">
      <c r="A175" s="13"/>
      <c r="B175" s="13"/>
      <c r="C175" s="14" t="s">
        <v>34</v>
      </c>
      <c r="D175" s="10" t="s">
        <v>0</v>
      </c>
      <c r="E175" s="11">
        <v>20664.87</v>
      </c>
      <c r="F175" s="11">
        <v>1446.72</v>
      </c>
      <c r="G175" s="11">
        <f t="shared" si="17"/>
        <v>22111.59</v>
      </c>
      <c r="H175" s="11">
        <v>0</v>
      </c>
      <c r="I175" s="11">
        <f t="shared" si="19"/>
        <v>22111.59</v>
      </c>
      <c r="J175" s="53">
        <v>2010</v>
      </c>
      <c r="K175" s="53">
        <v>2025</v>
      </c>
    </row>
    <row r="176" spans="1:11" s="12" customFormat="1" ht="13.5" customHeight="1" x14ac:dyDescent="0.25">
      <c r="A176" s="13"/>
      <c r="B176" s="13"/>
      <c r="C176" s="14" t="s">
        <v>35</v>
      </c>
      <c r="D176" s="10" t="s">
        <v>0</v>
      </c>
      <c r="E176" s="11">
        <v>79993.03</v>
      </c>
      <c r="F176" s="11">
        <v>5600.22</v>
      </c>
      <c r="G176" s="11">
        <f t="shared" si="17"/>
        <v>85593.25</v>
      </c>
      <c r="H176" s="11">
        <v>0</v>
      </c>
      <c r="I176" s="11">
        <f t="shared" si="19"/>
        <v>85593.25</v>
      </c>
      <c r="J176" s="53">
        <v>2010</v>
      </c>
      <c r="K176" s="53">
        <v>2025</v>
      </c>
    </row>
    <row r="177" spans="1:11" s="12" customFormat="1" ht="13.5" customHeight="1" x14ac:dyDescent="0.25">
      <c r="A177" s="13"/>
      <c r="B177" s="13"/>
      <c r="C177" s="14" t="s">
        <v>37</v>
      </c>
      <c r="D177" s="10" t="s">
        <v>0</v>
      </c>
      <c r="E177" s="11">
        <v>26664.34</v>
      </c>
      <c r="F177" s="11">
        <v>1866.74</v>
      </c>
      <c r="G177" s="11">
        <f t="shared" si="17"/>
        <v>28531.08</v>
      </c>
      <c r="H177" s="11">
        <v>0</v>
      </c>
      <c r="I177" s="11">
        <f t="shared" si="19"/>
        <v>28531.08</v>
      </c>
      <c r="J177" s="53">
        <v>2010</v>
      </c>
      <c r="K177" s="53">
        <v>2025</v>
      </c>
    </row>
    <row r="178" spans="1:11" s="12" customFormat="1" ht="13.5" customHeight="1" x14ac:dyDescent="0.25">
      <c r="A178" s="13"/>
      <c r="B178" s="13"/>
      <c r="C178" s="14" t="s">
        <v>49</v>
      </c>
      <c r="D178" s="10" t="s">
        <v>0</v>
      </c>
      <c r="E178" s="11">
        <v>3333.05</v>
      </c>
      <c r="F178" s="11">
        <v>233.34</v>
      </c>
      <c r="G178" s="11">
        <f t="shared" si="17"/>
        <v>3566.3900000000003</v>
      </c>
      <c r="H178" s="11">
        <v>0</v>
      </c>
      <c r="I178" s="11">
        <f t="shared" si="19"/>
        <v>3566.3900000000003</v>
      </c>
      <c r="J178" s="53">
        <v>2010</v>
      </c>
      <c r="K178" s="53">
        <v>2025</v>
      </c>
    </row>
    <row r="179" spans="1:11" s="12" customFormat="1" ht="13.5" customHeight="1" x14ac:dyDescent="0.25">
      <c r="A179" s="13"/>
      <c r="B179" s="13"/>
      <c r="C179" s="14" t="s">
        <v>38</v>
      </c>
      <c r="D179" s="10" t="s">
        <v>0</v>
      </c>
      <c r="E179" s="11">
        <v>9332.52</v>
      </c>
      <c r="F179" s="11">
        <v>653.36</v>
      </c>
      <c r="G179" s="11">
        <f t="shared" si="17"/>
        <v>9985.880000000001</v>
      </c>
      <c r="H179" s="11">
        <v>0</v>
      </c>
      <c r="I179" s="11">
        <f t="shared" si="19"/>
        <v>9985.880000000001</v>
      </c>
      <c r="J179" s="53">
        <v>2010</v>
      </c>
      <c r="K179" s="53">
        <v>2025</v>
      </c>
    </row>
    <row r="180" spans="1:11" s="12" customFormat="1" ht="13.5" customHeight="1" x14ac:dyDescent="0.25">
      <c r="A180" s="13"/>
      <c r="B180" s="13"/>
      <c r="C180" s="14" t="s">
        <v>42</v>
      </c>
      <c r="D180" s="10" t="s">
        <v>0</v>
      </c>
      <c r="E180" s="11">
        <v>414630.51</v>
      </c>
      <c r="F180" s="11">
        <v>29027.83</v>
      </c>
      <c r="G180" s="11">
        <f t="shared" si="17"/>
        <v>443658.34</v>
      </c>
      <c r="H180" s="11">
        <v>0</v>
      </c>
      <c r="I180" s="11">
        <f t="shared" si="19"/>
        <v>443658.34</v>
      </c>
      <c r="J180" s="53">
        <v>2010</v>
      </c>
      <c r="K180" s="53">
        <v>2025</v>
      </c>
    </row>
    <row r="181" spans="1:11" s="12" customFormat="1" ht="13.5" customHeight="1" x14ac:dyDescent="0.25">
      <c r="A181" s="13"/>
      <c r="B181" s="13"/>
      <c r="C181" s="14"/>
      <c r="D181" s="10"/>
      <c r="E181" s="11"/>
      <c r="F181" s="11"/>
      <c r="G181" s="11"/>
      <c r="H181" s="11"/>
      <c r="I181" s="11"/>
      <c r="J181" s="53"/>
      <c r="K181" s="53"/>
    </row>
    <row r="182" spans="1:11" s="12" customFormat="1" ht="13.5" customHeight="1" x14ac:dyDescent="0.25">
      <c r="A182" s="13" t="s">
        <v>53</v>
      </c>
      <c r="B182" s="13" t="s">
        <v>54</v>
      </c>
      <c r="C182" s="14" t="s">
        <v>35</v>
      </c>
      <c r="D182" s="10" t="s">
        <v>0</v>
      </c>
      <c r="E182" s="11">
        <v>11049.67</v>
      </c>
      <c r="F182" s="11">
        <v>710.77</v>
      </c>
      <c r="G182" s="11">
        <f t="shared" si="17"/>
        <v>11760.44</v>
      </c>
      <c r="H182" s="11">
        <v>0</v>
      </c>
      <c r="I182" s="11">
        <f>G182-H182</f>
        <v>11760.44</v>
      </c>
      <c r="J182" s="53">
        <v>1990</v>
      </c>
      <c r="K182" s="53">
        <v>2030</v>
      </c>
    </row>
    <row r="183" spans="1:11" s="12" customFormat="1" ht="13.5" customHeight="1" x14ac:dyDescent="0.25">
      <c r="A183" s="13"/>
      <c r="B183" s="13" t="s">
        <v>55</v>
      </c>
      <c r="C183" s="14" t="s">
        <v>35</v>
      </c>
      <c r="D183" s="10" t="s">
        <v>0</v>
      </c>
      <c r="E183" s="11">
        <v>4962.5600000000004</v>
      </c>
      <c r="F183" s="11">
        <v>398.84</v>
      </c>
      <c r="G183" s="11">
        <f t="shared" si="17"/>
        <v>5361.4000000000005</v>
      </c>
      <c r="H183" s="11">
        <v>0</v>
      </c>
      <c r="I183" s="11">
        <f t="shared" ref="I183:I184" si="20">G183-H183</f>
        <v>5361.4000000000005</v>
      </c>
      <c r="J183" s="53">
        <v>1992</v>
      </c>
      <c r="K183" s="53">
        <v>2031</v>
      </c>
    </row>
    <row r="184" spans="1:11" s="12" customFormat="1" ht="13.5" customHeight="1" x14ac:dyDescent="0.25">
      <c r="A184" s="13"/>
      <c r="B184" s="13" t="s">
        <v>56</v>
      </c>
      <c r="C184" s="14" t="s">
        <v>35</v>
      </c>
      <c r="D184" s="10" t="s">
        <v>0</v>
      </c>
      <c r="E184" s="11">
        <v>87305.74</v>
      </c>
      <c r="F184" s="11">
        <v>1969.26</v>
      </c>
      <c r="G184" s="11">
        <f t="shared" si="17"/>
        <v>89275</v>
      </c>
      <c r="H184" s="11">
        <v>0</v>
      </c>
      <c r="I184" s="11">
        <f t="shared" si="20"/>
        <v>89275</v>
      </c>
      <c r="J184" s="53">
        <v>1993</v>
      </c>
      <c r="K184" s="53">
        <v>2024</v>
      </c>
    </row>
    <row r="185" spans="1:11" s="12" customFormat="1" ht="13.5" customHeight="1" x14ac:dyDescent="0.25">
      <c r="A185" s="13"/>
      <c r="B185" s="13"/>
      <c r="C185" s="14"/>
      <c r="D185" s="10"/>
      <c r="E185" s="11"/>
      <c r="F185" s="11"/>
      <c r="G185" s="11"/>
      <c r="H185" s="11"/>
      <c r="I185" s="11"/>
      <c r="J185" s="53"/>
      <c r="K185" s="53"/>
    </row>
    <row r="186" spans="1:11" s="12" customFormat="1" ht="13.5" customHeight="1" x14ac:dyDescent="0.25">
      <c r="A186" s="13"/>
      <c r="B186" s="13" t="s">
        <v>57</v>
      </c>
      <c r="C186" s="14" t="s">
        <v>35</v>
      </c>
      <c r="D186" s="10" t="s">
        <v>0</v>
      </c>
      <c r="E186" s="11">
        <v>44040.06</v>
      </c>
      <c r="F186" s="11">
        <v>660.6</v>
      </c>
      <c r="G186" s="11">
        <f t="shared" si="17"/>
        <v>44700.659999999996</v>
      </c>
      <c r="H186" s="11">
        <v>0</v>
      </c>
      <c r="I186" s="11">
        <f>G186-H186</f>
        <v>44700.659999999996</v>
      </c>
      <c r="J186" s="53">
        <v>1993</v>
      </c>
      <c r="K186" s="53">
        <v>2024</v>
      </c>
    </row>
    <row r="187" spans="1:11" s="12" customFormat="1" ht="15" customHeight="1" x14ac:dyDescent="0.25">
      <c r="A187" s="8" t="s">
        <v>12</v>
      </c>
      <c r="B187" s="8"/>
      <c r="C187" s="9"/>
      <c r="D187" s="17"/>
      <c r="E187" s="18">
        <f>SUM(E97:E186)</f>
        <v>3470748.290000001</v>
      </c>
      <c r="F187" s="18">
        <f>SUM(F97:F186)</f>
        <v>169897.56999999998</v>
      </c>
      <c r="G187" s="18">
        <f>SUM(G97:G186)</f>
        <v>3640645.8600000008</v>
      </c>
      <c r="H187" s="18">
        <f>SUM(H97:H186)</f>
        <v>42500</v>
      </c>
      <c r="I187" s="18">
        <f>SUM(I97:I186)</f>
        <v>3598145.8600000008</v>
      </c>
      <c r="J187" s="54"/>
      <c r="K187" s="54"/>
    </row>
    <row r="188" spans="1:11" s="12" customFormat="1" ht="13.5" customHeight="1" x14ac:dyDescent="0.25">
      <c r="A188" s="13"/>
      <c r="B188" s="13"/>
      <c r="C188" s="14"/>
      <c r="D188" s="10"/>
      <c r="E188" s="11"/>
      <c r="F188" s="11"/>
      <c r="G188" s="11"/>
      <c r="H188" s="11"/>
      <c r="I188" s="11"/>
      <c r="J188" s="53"/>
      <c r="K188" s="53"/>
    </row>
    <row r="189" spans="1:11" s="12" customFormat="1" ht="15" customHeight="1" x14ac:dyDescent="0.25">
      <c r="A189" s="13" t="s">
        <v>58</v>
      </c>
      <c r="B189" s="13"/>
      <c r="C189" s="14"/>
      <c r="D189" s="10"/>
      <c r="E189" s="11"/>
      <c r="F189" s="11"/>
      <c r="G189" s="11"/>
      <c r="H189" s="11"/>
      <c r="I189" s="11"/>
      <c r="J189" s="53"/>
      <c r="K189" s="53"/>
    </row>
    <row r="190" spans="1:11" s="12" customFormat="1" ht="13.5" customHeight="1" x14ac:dyDescent="0.25">
      <c r="A190" s="13"/>
      <c r="B190" s="13" t="s">
        <v>59</v>
      </c>
      <c r="C190" s="14" t="s">
        <v>41</v>
      </c>
      <c r="D190" s="10" t="s">
        <v>0</v>
      </c>
      <c r="E190" s="11">
        <v>125000</v>
      </c>
      <c r="F190" s="11">
        <v>1937.82</v>
      </c>
      <c r="G190" s="11">
        <f t="shared" ref="G190:G195" si="21">E190+F190</f>
        <v>126937.82</v>
      </c>
      <c r="H190" s="11">
        <v>0</v>
      </c>
      <c r="I190" s="11">
        <f t="shared" ref="I190:I195" si="22">G190-H190</f>
        <v>126937.82</v>
      </c>
      <c r="J190" s="53">
        <v>2015</v>
      </c>
      <c r="K190" s="53">
        <v>2025</v>
      </c>
    </row>
    <row r="191" spans="1:11" s="12" customFormat="1" ht="13.5" customHeight="1" x14ac:dyDescent="0.25">
      <c r="A191" s="13"/>
      <c r="B191" s="13"/>
      <c r="C191" s="14" t="s">
        <v>42</v>
      </c>
      <c r="D191" s="10" t="s">
        <v>0</v>
      </c>
      <c r="E191" s="11">
        <v>375000</v>
      </c>
      <c r="F191" s="11">
        <v>5813.44</v>
      </c>
      <c r="G191" s="11">
        <f t="shared" si="21"/>
        <v>380813.44</v>
      </c>
      <c r="H191" s="11">
        <v>0</v>
      </c>
      <c r="I191" s="11">
        <f t="shared" si="22"/>
        <v>380813.44</v>
      </c>
      <c r="J191" s="53">
        <v>2015</v>
      </c>
      <c r="K191" s="53">
        <v>2025</v>
      </c>
    </row>
    <row r="192" spans="1:11" s="12" customFormat="1" ht="13.5" customHeight="1" x14ac:dyDescent="0.25">
      <c r="A192" s="13"/>
      <c r="B192" s="13" t="s">
        <v>59</v>
      </c>
      <c r="C192" s="14" t="s">
        <v>60</v>
      </c>
      <c r="D192" s="10" t="s">
        <v>0</v>
      </c>
      <c r="E192" s="11">
        <v>3750</v>
      </c>
      <c r="F192" s="11">
        <v>28.33</v>
      </c>
      <c r="G192" s="11">
        <f t="shared" si="21"/>
        <v>3778.33</v>
      </c>
      <c r="H192" s="11">
        <v>0</v>
      </c>
      <c r="I192" s="11">
        <f t="shared" si="22"/>
        <v>3778.33</v>
      </c>
      <c r="J192" s="53">
        <v>2017</v>
      </c>
      <c r="K192" s="53">
        <v>2025</v>
      </c>
    </row>
    <row r="193" spans="1:11" s="12" customFormat="1" ht="13.5" customHeight="1" x14ac:dyDescent="0.25">
      <c r="A193" s="13"/>
      <c r="B193" s="13"/>
      <c r="C193" s="14" t="s">
        <v>61</v>
      </c>
      <c r="D193" s="10" t="s">
        <v>0</v>
      </c>
      <c r="E193" s="11">
        <v>11249.99</v>
      </c>
      <c r="F193" s="11">
        <v>84.98</v>
      </c>
      <c r="G193" s="11">
        <f t="shared" si="21"/>
        <v>11334.97</v>
      </c>
      <c r="H193" s="11">
        <v>0</v>
      </c>
      <c r="I193" s="11">
        <f t="shared" si="22"/>
        <v>11334.97</v>
      </c>
      <c r="J193" s="53">
        <v>2017</v>
      </c>
      <c r="K193" s="53">
        <v>2025</v>
      </c>
    </row>
    <row r="194" spans="1:11" s="12" customFormat="1" ht="13.5" customHeight="1" x14ac:dyDescent="0.25">
      <c r="A194" s="13"/>
      <c r="B194" s="13"/>
      <c r="C194" s="14" t="s">
        <v>41</v>
      </c>
      <c r="D194" s="10" t="s">
        <v>0</v>
      </c>
      <c r="E194" s="11">
        <v>607874.96</v>
      </c>
      <c r="F194" s="11">
        <v>4591.99</v>
      </c>
      <c r="G194" s="11">
        <f t="shared" si="21"/>
        <v>612466.94999999995</v>
      </c>
      <c r="H194" s="11">
        <v>0</v>
      </c>
      <c r="I194" s="11">
        <f t="shared" si="22"/>
        <v>612466.94999999995</v>
      </c>
      <c r="J194" s="53">
        <v>2017</v>
      </c>
      <c r="K194" s="53">
        <v>2025</v>
      </c>
    </row>
    <row r="195" spans="1:11" s="12" customFormat="1" ht="13.5" customHeight="1" x14ac:dyDescent="0.25">
      <c r="A195" s="13"/>
      <c r="B195" s="13"/>
      <c r="C195" s="14" t="s">
        <v>42</v>
      </c>
      <c r="D195" s="10" t="s">
        <v>0</v>
      </c>
      <c r="E195" s="11">
        <v>2125.0100000000002</v>
      </c>
      <c r="F195" s="11">
        <v>16.059999999999999</v>
      </c>
      <c r="G195" s="11">
        <f t="shared" si="21"/>
        <v>2141.0700000000002</v>
      </c>
      <c r="H195" s="11">
        <v>0</v>
      </c>
      <c r="I195" s="11">
        <f t="shared" si="22"/>
        <v>2141.0700000000002</v>
      </c>
      <c r="J195" s="53">
        <v>2017</v>
      </c>
      <c r="K195" s="53">
        <v>2025</v>
      </c>
    </row>
    <row r="196" spans="1:11" s="12" customFormat="1" ht="15" customHeight="1" x14ac:dyDescent="0.25">
      <c r="A196" s="8" t="s">
        <v>12</v>
      </c>
      <c r="B196" s="8"/>
      <c r="C196" s="9"/>
      <c r="D196" s="17"/>
      <c r="E196" s="18">
        <f>SUM(E190:E195)</f>
        <v>1124999.96</v>
      </c>
      <c r="F196" s="18">
        <f>SUM(F190:F195)</f>
        <v>12472.619999999997</v>
      </c>
      <c r="G196" s="18">
        <f>SUM(G190:G195)</f>
        <v>1137472.58</v>
      </c>
      <c r="H196" s="18">
        <f>SUM(H190:H195)</f>
        <v>0</v>
      </c>
      <c r="I196" s="18">
        <f>SUM(I190:I195)</f>
        <v>1137472.58</v>
      </c>
      <c r="J196" s="54"/>
      <c r="K196" s="54"/>
    </row>
    <row r="197" spans="1:11" s="12" customFormat="1" ht="15" customHeight="1" x14ac:dyDescent="0.25">
      <c r="A197" s="8"/>
      <c r="B197" s="8"/>
      <c r="C197" s="9"/>
      <c r="D197" s="17"/>
      <c r="E197" s="18"/>
      <c r="F197" s="18"/>
      <c r="G197" s="18"/>
      <c r="H197" s="18"/>
      <c r="I197" s="18"/>
      <c r="J197" s="54"/>
      <c r="K197" s="54"/>
    </row>
    <row r="198" spans="1:11" s="12" customFormat="1" ht="15.75" customHeight="1" x14ac:dyDescent="0.25">
      <c r="A198" s="8"/>
      <c r="B198" s="8"/>
      <c r="C198" s="9"/>
      <c r="D198" s="17"/>
      <c r="E198" s="18"/>
      <c r="F198" s="18"/>
      <c r="G198" s="18"/>
      <c r="H198" s="18"/>
      <c r="I198" s="18"/>
      <c r="J198" s="54"/>
      <c r="K198" s="54"/>
    </row>
    <row r="199" spans="1:11" s="12" customFormat="1" ht="33" customHeight="1" x14ac:dyDescent="0.25">
      <c r="A199" s="52" t="s">
        <v>96</v>
      </c>
      <c r="B199" s="13"/>
      <c r="C199" s="14"/>
      <c r="D199" s="10"/>
      <c r="E199" s="11"/>
      <c r="F199" s="11"/>
      <c r="G199" s="11"/>
      <c r="H199" s="11"/>
      <c r="I199" s="11"/>
      <c r="J199" s="53"/>
      <c r="K199" s="53"/>
    </row>
    <row r="200" spans="1:11" s="12" customFormat="1" ht="15" customHeight="1" x14ac:dyDescent="0.25">
      <c r="A200" s="13"/>
      <c r="B200" s="13"/>
      <c r="C200" s="14" t="s">
        <v>28</v>
      </c>
      <c r="D200" s="10"/>
      <c r="E200" s="11">
        <v>673.06</v>
      </c>
      <c r="F200" s="11">
        <v>66.459999999999994</v>
      </c>
      <c r="G200" s="11">
        <f t="shared" ref="G200:G223" si="23">E200+F200</f>
        <v>739.52</v>
      </c>
      <c r="H200" s="11"/>
      <c r="I200" s="11">
        <f t="shared" ref="I200:I223" si="24">G200-H200</f>
        <v>739.52</v>
      </c>
      <c r="J200" s="53"/>
      <c r="K200" s="53"/>
    </row>
    <row r="201" spans="1:11" s="12" customFormat="1" ht="15" customHeight="1" x14ac:dyDescent="0.25">
      <c r="A201" s="13"/>
      <c r="B201" s="13"/>
      <c r="C201" s="14" t="s">
        <v>29</v>
      </c>
      <c r="D201" s="10"/>
      <c r="E201" s="11">
        <v>703.54</v>
      </c>
      <c r="F201" s="11">
        <v>47.34</v>
      </c>
      <c r="G201" s="11">
        <f t="shared" si="23"/>
        <v>750.88</v>
      </c>
      <c r="H201" s="11"/>
      <c r="I201" s="11">
        <f t="shared" si="24"/>
        <v>750.88</v>
      </c>
      <c r="J201" s="53"/>
      <c r="K201" s="53"/>
    </row>
    <row r="202" spans="1:11" s="12" customFormat="1" ht="15" customHeight="1" x14ac:dyDescent="0.25">
      <c r="A202" s="13"/>
      <c r="B202" s="13"/>
      <c r="C202" s="14" t="s">
        <v>60</v>
      </c>
      <c r="D202" s="10"/>
      <c r="E202" s="11">
        <v>50</v>
      </c>
      <c r="F202" s="11">
        <v>71.67</v>
      </c>
      <c r="G202" s="11">
        <f t="shared" si="23"/>
        <v>121.67</v>
      </c>
      <c r="H202" s="11"/>
      <c r="I202" s="11">
        <f t="shared" si="24"/>
        <v>121.67</v>
      </c>
      <c r="J202" s="53"/>
      <c r="K202" s="53"/>
    </row>
    <row r="203" spans="1:11" s="12" customFormat="1" ht="15" customHeight="1" x14ac:dyDescent="0.25">
      <c r="A203" s="13"/>
      <c r="B203" s="13"/>
      <c r="C203" s="14" t="s">
        <v>30</v>
      </c>
      <c r="D203" s="10"/>
      <c r="E203" s="11">
        <v>100.01</v>
      </c>
      <c r="F203" s="11">
        <v>23.81</v>
      </c>
      <c r="G203" s="11">
        <f t="shared" si="23"/>
        <v>123.82000000000001</v>
      </c>
      <c r="H203" s="11"/>
      <c r="I203" s="11">
        <f t="shared" si="24"/>
        <v>123.82000000000001</v>
      </c>
      <c r="J203" s="53"/>
      <c r="K203" s="53"/>
    </row>
    <row r="204" spans="1:11" s="12" customFormat="1" ht="15" customHeight="1" x14ac:dyDescent="0.25">
      <c r="A204" s="13"/>
      <c r="B204" s="13"/>
      <c r="C204" s="14" t="s">
        <v>31</v>
      </c>
      <c r="D204" s="10"/>
      <c r="E204" s="11">
        <v>334.11</v>
      </c>
      <c r="F204" s="11">
        <v>12.57</v>
      </c>
      <c r="G204" s="11">
        <f t="shared" si="23"/>
        <v>346.68</v>
      </c>
      <c r="H204" s="11"/>
      <c r="I204" s="11">
        <f t="shared" si="24"/>
        <v>346.68</v>
      </c>
      <c r="J204" s="53"/>
      <c r="K204" s="53"/>
    </row>
    <row r="205" spans="1:11" s="12" customFormat="1" ht="15" customHeight="1" x14ac:dyDescent="0.25">
      <c r="A205" s="13"/>
      <c r="B205" s="13"/>
      <c r="C205" s="14" t="s">
        <v>32</v>
      </c>
      <c r="D205" s="10"/>
      <c r="E205" s="11">
        <v>167.27</v>
      </c>
      <c r="F205" s="11">
        <v>16.260000000000002</v>
      </c>
      <c r="G205" s="11">
        <f t="shared" si="23"/>
        <v>183.53</v>
      </c>
      <c r="H205" s="11"/>
      <c r="I205" s="11">
        <f t="shared" si="24"/>
        <v>183.53</v>
      </c>
      <c r="J205" s="53"/>
      <c r="K205" s="53"/>
    </row>
    <row r="206" spans="1:11" s="12" customFormat="1" ht="15" customHeight="1" x14ac:dyDescent="0.25">
      <c r="A206" s="13"/>
      <c r="B206" s="13"/>
      <c r="C206" s="14" t="s">
        <v>33</v>
      </c>
      <c r="D206" s="10"/>
      <c r="E206" s="11">
        <v>1105.3599999999999</v>
      </c>
      <c r="F206" s="11">
        <v>94.73</v>
      </c>
      <c r="G206" s="11">
        <f t="shared" si="23"/>
        <v>1200.0899999999999</v>
      </c>
      <c r="H206" s="11"/>
      <c r="I206" s="11">
        <f t="shared" si="24"/>
        <v>1200.0899999999999</v>
      </c>
      <c r="J206" s="53"/>
      <c r="K206" s="53"/>
    </row>
    <row r="207" spans="1:11" s="12" customFormat="1" ht="15" customHeight="1" x14ac:dyDescent="0.25">
      <c r="A207" s="13"/>
      <c r="B207" s="13"/>
      <c r="C207" s="14" t="s">
        <v>52</v>
      </c>
      <c r="D207" s="10"/>
      <c r="E207" s="11">
        <v>33.340000000000003</v>
      </c>
      <c r="F207" s="11">
        <v>24.22</v>
      </c>
      <c r="G207" s="11">
        <f t="shared" si="23"/>
        <v>57.56</v>
      </c>
      <c r="H207" s="11"/>
      <c r="I207" s="11">
        <f t="shared" si="24"/>
        <v>57.56</v>
      </c>
      <c r="J207" s="53"/>
      <c r="K207" s="53"/>
    </row>
    <row r="208" spans="1:11" s="12" customFormat="1" ht="15" customHeight="1" x14ac:dyDescent="0.25">
      <c r="A208" s="13"/>
      <c r="B208" s="13"/>
      <c r="C208" s="14" t="s">
        <v>34</v>
      </c>
      <c r="D208" s="10"/>
      <c r="E208" s="11">
        <v>368.47</v>
      </c>
      <c r="F208" s="11">
        <v>86.17</v>
      </c>
      <c r="G208" s="11">
        <f t="shared" si="23"/>
        <v>454.64000000000004</v>
      </c>
      <c r="H208" s="11"/>
      <c r="I208" s="11">
        <f t="shared" si="24"/>
        <v>454.64000000000004</v>
      </c>
      <c r="J208" s="53"/>
      <c r="K208" s="53"/>
    </row>
    <row r="209" spans="1:11" s="12" customFormat="1" ht="15" customHeight="1" x14ac:dyDescent="0.25">
      <c r="A209" s="13"/>
      <c r="B209" s="13"/>
      <c r="C209" s="14" t="s">
        <v>61</v>
      </c>
      <c r="D209" s="10"/>
      <c r="E209" s="11">
        <v>150.01</v>
      </c>
      <c r="F209" s="11">
        <v>15.02</v>
      </c>
      <c r="G209" s="11">
        <f t="shared" si="23"/>
        <v>165.03</v>
      </c>
      <c r="H209" s="11"/>
      <c r="I209" s="11">
        <f t="shared" si="24"/>
        <v>165.03</v>
      </c>
      <c r="J209" s="53"/>
      <c r="K209" s="53"/>
    </row>
    <row r="210" spans="1:11" s="12" customFormat="1" ht="15" customHeight="1" x14ac:dyDescent="0.25">
      <c r="A210" s="13"/>
      <c r="B210" s="13"/>
      <c r="C210" s="14" t="s">
        <v>35</v>
      </c>
      <c r="D210" s="10"/>
      <c r="E210" s="11">
        <v>6918.51</v>
      </c>
      <c r="F210" s="11">
        <v>10353</v>
      </c>
      <c r="G210" s="11">
        <f t="shared" si="23"/>
        <v>17271.510000000002</v>
      </c>
      <c r="H210" s="11"/>
      <c r="I210" s="11">
        <f t="shared" si="24"/>
        <v>17271.510000000002</v>
      </c>
      <c r="J210" s="53"/>
      <c r="K210" s="53"/>
    </row>
    <row r="211" spans="1:11" s="12" customFormat="1" ht="15" customHeight="1" x14ac:dyDescent="0.25">
      <c r="A211" s="13"/>
      <c r="B211" s="13"/>
      <c r="C211" s="14" t="s">
        <v>36</v>
      </c>
      <c r="D211" s="10"/>
      <c r="E211" s="11">
        <v>200</v>
      </c>
      <c r="F211" s="11">
        <v>10.33</v>
      </c>
      <c r="G211" s="11">
        <f t="shared" si="23"/>
        <v>210.33</v>
      </c>
      <c r="H211" s="11"/>
      <c r="I211" s="11">
        <f t="shared" si="24"/>
        <v>210.33</v>
      </c>
      <c r="J211" s="53"/>
      <c r="K211" s="53"/>
    </row>
    <row r="212" spans="1:11" s="12" customFormat="1" ht="15" customHeight="1" x14ac:dyDescent="0.25">
      <c r="A212" s="13"/>
      <c r="B212" s="13"/>
      <c r="C212" s="14" t="s">
        <v>44</v>
      </c>
      <c r="D212" s="10"/>
      <c r="E212" s="11">
        <v>8644.48</v>
      </c>
      <c r="F212" s="11">
        <v>4154.22</v>
      </c>
      <c r="G212" s="11">
        <f t="shared" si="23"/>
        <v>12798.7</v>
      </c>
      <c r="H212" s="11"/>
      <c r="I212" s="11">
        <f t="shared" si="24"/>
        <v>12798.7</v>
      </c>
      <c r="J212" s="53"/>
      <c r="K212" s="53"/>
    </row>
    <row r="213" spans="1:11" s="12" customFormat="1" ht="15" customHeight="1" x14ac:dyDescent="0.25">
      <c r="A213" s="13"/>
      <c r="B213" s="13"/>
      <c r="C213" s="14" t="s">
        <v>37</v>
      </c>
      <c r="D213" s="10"/>
      <c r="E213" s="11">
        <v>335.68</v>
      </c>
      <c r="F213" s="11">
        <v>5.91</v>
      </c>
      <c r="G213" s="11">
        <f t="shared" si="23"/>
        <v>341.59000000000003</v>
      </c>
      <c r="H213" s="11"/>
      <c r="I213" s="11">
        <f t="shared" si="24"/>
        <v>341.59000000000003</v>
      </c>
      <c r="J213" s="53"/>
      <c r="K213" s="53"/>
    </row>
    <row r="214" spans="1:11" s="12" customFormat="1" ht="15" customHeight="1" x14ac:dyDescent="0.25">
      <c r="A214" s="13"/>
      <c r="B214" s="13"/>
      <c r="C214" s="14" t="s">
        <v>49</v>
      </c>
      <c r="D214" s="10"/>
      <c r="E214" s="11">
        <v>1462.91</v>
      </c>
      <c r="F214" s="11">
        <v>80.489999999999995</v>
      </c>
      <c r="G214" s="11">
        <f t="shared" si="23"/>
        <v>1543.4</v>
      </c>
      <c r="H214" s="11"/>
      <c r="I214" s="11">
        <f t="shared" si="24"/>
        <v>1543.4</v>
      </c>
      <c r="J214" s="53"/>
      <c r="K214" s="53"/>
    </row>
    <row r="215" spans="1:11" s="12" customFormat="1" ht="15" customHeight="1" x14ac:dyDescent="0.25">
      <c r="A215" s="13"/>
      <c r="B215" s="13"/>
      <c r="C215" s="14" t="s">
        <v>17</v>
      </c>
      <c r="D215" s="10"/>
      <c r="E215" s="11">
        <v>1582.13</v>
      </c>
      <c r="F215" s="11">
        <v>90.67</v>
      </c>
      <c r="G215" s="11">
        <f t="shared" si="23"/>
        <v>1672.8000000000002</v>
      </c>
      <c r="H215" s="11"/>
      <c r="I215" s="11">
        <f t="shared" si="24"/>
        <v>1672.8000000000002</v>
      </c>
      <c r="J215" s="53"/>
      <c r="K215" s="53"/>
    </row>
    <row r="216" spans="1:11" s="12" customFormat="1" ht="15" customHeight="1" x14ac:dyDescent="0.25">
      <c r="A216" s="13"/>
      <c r="B216" s="13"/>
      <c r="C216" s="14" t="s">
        <v>38</v>
      </c>
      <c r="D216" s="10"/>
      <c r="E216" s="11">
        <v>167.48</v>
      </c>
      <c r="F216" s="11">
        <v>46.64</v>
      </c>
      <c r="G216" s="11">
        <f t="shared" si="23"/>
        <v>214.12</v>
      </c>
      <c r="H216" s="11"/>
      <c r="I216" s="11">
        <f t="shared" si="24"/>
        <v>214.12</v>
      </c>
      <c r="J216" s="53"/>
      <c r="K216" s="53"/>
    </row>
    <row r="217" spans="1:11" s="12" customFormat="1" ht="15" customHeight="1" x14ac:dyDescent="0.25">
      <c r="A217" s="13"/>
      <c r="B217" s="13"/>
      <c r="C217" s="14" t="s">
        <v>39</v>
      </c>
      <c r="D217" s="10"/>
      <c r="E217" s="11">
        <v>133.35</v>
      </c>
      <c r="F217" s="11">
        <v>10.54</v>
      </c>
      <c r="G217" s="11">
        <f t="shared" si="23"/>
        <v>143.88999999999999</v>
      </c>
      <c r="H217" s="11"/>
      <c r="I217" s="11">
        <f t="shared" si="24"/>
        <v>143.88999999999999</v>
      </c>
      <c r="J217" s="53"/>
      <c r="K217" s="53"/>
    </row>
    <row r="218" spans="1:11" s="12" customFormat="1" ht="15" customHeight="1" x14ac:dyDescent="0.25">
      <c r="A218" s="13"/>
      <c r="B218" s="13"/>
      <c r="C218" s="14" t="s">
        <v>43</v>
      </c>
      <c r="D218" s="10"/>
      <c r="E218" s="11">
        <v>1151.8499999999999</v>
      </c>
      <c r="F218" s="11">
        <v>57.78</v>
      </c>
      <c r="G218" s="11">
        <f t="shared" si="23"/>
        <v>1209.6299999999999</v>
      </c>
      <c r="H218" s="11"/>
      <c r="I218" s="11">
        <f t="shared" si="24"/>
        <v>1209.6299999999999</v>
      </c>
      <c r="J218" s="53"/>
      <c r="K218" s="53"/>
    </row>
    <row r="219" spans="1:11" s="12" customFormat="1" ht="15" customHeight="1" x14ac:dyDescent="0.25">
      <c r="A219" s="13"/>
      <c r="B219" s="13"/>
      <c r="C219" s="14" t="s">
        <v>45</v>
      </c>
      <c r="D219" s="10"/>
      <c r="E219" s="11">
        <v>300</v>
      </c>
      <c r="F219" s="11">
        <v>27.57</v>
      </c>
      <c r="G219" s="11">
        <f t="shared" si="23"/>
        <v>327.57</v>
      </c>
      <c r="H219" s="11"/>
      <c r="I219" s="11">
        <f t="shared" si="24"/>
        <v>327.57</v>
      </c>
      <c r="J219" s="53"/>
      <c r="K219" s="53"/>
    </row>
    <row r="220" spans="1:11" s="12" customFormat="1" ht="15" customHeight="1" x14ac:dyDescent="0.25">
      <c r="A220" s="13"/>
      <c r="B220" s="13"/>
      <c r="C220" s="14" t="s">
        <v>40</v>
      </c>
      <c r="D220" s="10"/>
      <c r="E220" s="11">
        <v>1500.05</v>
      </c>
      <c r="F220" s="11">
        <v>97.88</v>
      </c>
      <c r="G220" s="11">
        <f t="shared" si="23"/>
        <v>1597.9299999999998</v>
      </c>
      <c r="H220" s="11"/>
      <c r="I220" s="11">
        <f t="shared" si="24"/>
        <v>1597.9299999999998</v>
      </c>
      <c r="J220" s="53"/>
      <c r="K220" s="53"/>
    </row>
    <row r="221" spans="1:11" s="12" customFormat="1" ht="15" customHeight="1" x14ac:dyDescent="0.25">
      <c r="A221" s="13"/>
      <c r="B221" s="13"/>
      <c r="C221" s="14" t="s">
        <v>83</v>
      </c>
      <c r="D221" s="10"/>
      <c r="E221" s="11">
        <v>0</v>
      </c>
      <c r="F221" s="11">
        <v>9000</v>
      </c>
      <c r="G221" s="11">
        <f t="shared" si="23"/>
        <v>9000</v>
      </c>
      <c r="H221" s="11"/>
      <c r="I221" s="11">
        <f t="shared" si="24"/>
        <v>9000</v>
      </c>
      <c r="J221" s="53"/>
      <c r="K221" s="53"/>
    </row>
    <row r="222" spans="1:11" s="12" customFormat="1" ht="15" customHeight="1" x14ac:dyDescent="0.25">
      <c r="A222" s="13"/>
      <c r="B222" s="13"/>
      <c r="C222" s="14" t="s">
        <v>41</v>
      </c>
      <c r="D222" s="10"/>
      <c r="E222" s="11">
        <v>9225.24</v>
      </c>
      <c r="F222" s="11">
        <v>13.07</v>
      </c>
      <c r="G222" s="11">
        <f t="shared" si="23"/>
        <v>9238.31</v>
      </c>
      <c r="H222" s="11"/>
      <c r="I222" s="11">
        <f t="shared" si="24"/>
        <v>9238.31</v>
      </c>
      <c r="J222" s="53"/>
      <c r="K222" s="53"/>
    </row>
    <row r="223" spans="1:11" s="12" customFormat="1" ht="15" customHeight="1" x14ac:dyDescent="0.25">
      <c r="A223" s="13"/>
      <c r="B223" s="13"/>
      <c r="C223" s="14" t="s">
        <v>42</v>
      </c>
      <c r="D223" s="10"/>
      <c r="E223" s="11">
        <v>11678.42</v>
      </c>
      <c r="F223" s="11">
        <v>24.21</v>
      </c>
      <c r="G223" s="11">
        <f t="shared" si="23"/>
        <v>11702.63</v>
      </c>
      <c r="H223" s="11"/>
      <c r="I223" s="11">
        <f t="shared" si="24"/>
        <v>11702.63</v>
      </c>
      <c r="J223" s="53"/>
      <c r="K223" s="53"/>
    </row>
    <row r="224" spans="1:11" s="12" customFormat="1" ht="15" customHeight="1" x14ac:dyDescent="0.25">
      <c r="A224" s="13"/>
      <c r="B224" s="13"/>
      <c r="C224" s="14"/>
      <c r="D224" s="10"/>
      <c r="E224" s="11"/>
      <c r="F224" s="11"/>
      <c r="G224" s="11"/>
      <c r="H224" s="11"/>
      <c r="I224" s="11"/>
      <c r="J224" s="53"/>
      <c r="K224" s="53"/>
    </row>
    <row r="225" spans="1:11" s="12" customFormat="1" ht="15" customHeight="1" x14ac:dyDescent="0.25">
      <c r="A225" s="8" t="s">
        <v>12</v>
      </c>
      <c r="B225" s="8"/>
      <c r="C225" s="9"/>
      <c r="D225" s="17"/>
      <c r="E225" s="18">
        <f>SUM(E200:E224)</f>
        <v>46985.27</v>
      </c>
      <c r="F225" s="18">
        <f>SUM(F200:F224)</f>
        <v>24430.559999999998</v>
      </c>
      <c r="G225" s="18">
        <f>SUM(G200:G224)</f>
        <v>71415.83</v>
      </c>
      <c r="H225" s="18">
        <f>SUM(H200:H224)</f>
        <v>0</v>
      </c>
      <c r="I225" s="18">
        <f>SUM(I200:I224)</f>
        <v>71415.83</v>
      </c>
      <c r="J225" s="54"/>
      <c r="K225" s="54"/>
    </row>
    <row r="226" spans="1:11" s="12" customFormat="1" ht="15" customHeight="1" x14ac:dyDescent="0.25">
      <c r="A226" s="13"/>
      <c r="B226" s="13"/>
      <c r="C226" s="14"/>
      <c r="D226" s="10"/>
      <c r="E226" s="11"/>
      <c r="F226" s="11"/>
      <c r="G226" s="11"/>
      <c r="H226" s="11"/>
      <c r="I226" s="11"/>
      <c r="J226" s="53"/>
      <c r="K226" s="53"/>
    </row>
    <row r="227" spans="1:11" s="12" customFormat="1" ht="15" customHeight="1" x14ac:dyDescent="0.25">
      <c r="A227" s="13" t="s">
        <v>62</v>
      </c>
      <c r="B227" s="13"/>
      <c r="C227" s="14"/>
      <c r="D227" s="19"/>
      <c r="E227" s="20"/>
      <c r="F227" s="20"/>
      <c r="G227" s="20"/>
      <c r="H227" s="20"/>
      <c r="I227" s="20"/>
      <c r="J227" s="55"/>
      <c r="K227" s="55"/>
    </row>
    <row r="228" spans="1:11" s="12" customFormat="1" ht="15" customHeight="1" x14ac:dyDescent="0.25">
      <c r="A228" s="21" t="s">
        <v>12</v>
      </c>
      <c r="B228" s="22"/>
      <c r="C228" s="23"/>
      <c r="D228" s="24"/>
      <c r="E228" s="25">
        <f>E9+E88+E187+E196+E225</f>
        <v>5106100</v>
      </c>
      <c r="F228" s="25">
        <f>F9+F88+F187+F196+F225</f>
        <v>242999.99999999997</v>
      </c>
      <c r="G228" s="25">
        <f>G9+G88+G187+G196+G225</f>
        <v>5349100.0000000009</v>
      </c>
      <c r="H228" s="25">
        <f>H9+H88+H187+H196+H225</f>
        <v>42500</v>
      </c>
      <c r="I228" s="25">
        <f>I9+I88+I187+I196+I225</f>
        <v>5306600.0000000009</v>
      </c>
      <c r="J228" s="56"/>
      <c r="K228" s="56"/>
    </row>
    <row r="229" spans="1:11" s="12" customFormat="1" ht="24" customHeight="1" x14ac:dyDescent="0.25">
      <c r="A229" s="26" t="s">
        <v>63</v>
      </c>
      <c r="B229" s="26"/>
      <c r="C229" s="27"/>
      <c r="D229" s="28"/>
      <c r="E229" s="29"/>
      <c r="F229" s="29"/>
      <c r="G229" s="29"/>
      <c r="H229" s="29"/>
      <c r="I229" s="29"/>
      <c r="J229" s="57"/>
      <c r="K229" s="57"/>
    </row>
    <row r="230" spans="1:11" s="12" customFormat="1" ht="30" customHeight="1" x14ac:dyDescent="0.25">
      <c r="A230" s="13" t="s">
        <v>64</v>
      </c>
      <c r="B230" s="30"/>
      <c r="C230" s="31"/>
      <c r="D230" s="28"/>
      <c r="E230" s="29"/>
      <c r="F230" s="29"/>
      <c r="G230" s="29"/>
      <c r="H230" s="29"/>
      <c r="I230" s="29"/>
      <c r="J230" s="57"/>
      <c r="K230" s="57"/>
    </row>
    <row r="231" spans="1:11" s="12" customFormat="1" ht="30" customHeight="1" x14ac:dyDescent="0.25">
      <c r="A231" s="13" t="s">
        <v>65</v>
      </c>
      <c r="B231" s="30"/>
      <c r="C231" s="31"/>
      <c r="D231" s="28"/>
      <c r="E231" s="29"/>
      <c r="F231" s="29"/>
      <c r="G231" s="29"/>
      <c r="H231" s="29"/>
      <c r="I231" s="29"/>
      <c r="J231" s="57"/>
      <c r="K231" s="57"/>
    </row>
    <row r="232" spans="1:11" s="12" customFormat="1" ht="30" customHeight="1" x14ac:dyDescent="0.25">
      <c r="A232" s="13" t="s">
        <v>66</v>
      </c>
      <c r="B232" s="30"/>
      <c r="C232" s="31"/>
      <c r="D232" s="28"/>
      <c r="E232" s="29"/>
      <c r="F232" s="29"/>
      <c r="G232" s="29"/>
      <c r="H232" s="29"/>
      <c r="I232" s="29"/>
      <c r="J232" s="57"/>
      <c r="K232" s="57"/>
    </row>
    <row r="233" spans="1:11" s="12" customFormat="1" ht="30" customHeight="1" x14ac:dyDescent="0.25">
      <c r="A233" s="13" t="s">
        <v>67</v>
      </c>
      <c r="B233" s="30"/>
      <c r="C233" s="31"/>
      <c r="D233" s="28"/>
      <c r="E233" s="29"/>
      <c r="F233" s="29"/>
      <c r="G233" s="29"/>
      <c r="H233" s="29"/>
      <c r="I233" s="29"/>
      <c r="J233" s="57"/>
      <c r="K233" s="57"/>
    </row>
    <row r="234" spans="1:11" s="12" customFormat="1" ht="30" customHeight="1" x14ac:dyDescent="0.25">
      <c r="A234" s="13" t="s">
        <v>68</v>
      </c>
      <c r="B234" s="30"/>
      <c r="C234" s="31"/>
      <c r="D234" s="28"/>
      <c r="E234" s="29"/>
      <c r="F234" s="29"/>
      <c r="G234" s="29"/>
      <c r="H234" s="29"/>
      <c r="I234" s="29"/>
      <c r="J234" s="57"/>
      <c r="K234" s="57"/>
    </row>
    <row r="235" spans="1:11" s="12" customFormat="1" ht="30" customHeight="1" x14ac:dyDescent="0.25">
      <c r="A235" s="13" t="s">
        <v>69</v>
      </c>
      <c r="B235" s="30"/>
      <c r="C235" s="31"/>
      <c r="D235" s="28"/>
      <c r="E235" s="29"/>
      <c r="F235" s="29"/>
      <c r="G235" s="29"/>
      <c r="H235" s="29"/>
      <c r="I235" s="29"/>
      <c r="J235" s="57"/>
      <c r="K235" s="57"/>
    </row>
    <row r="236" spans="1:11" s="12" customFormat="1" ht="39.75" customHeight="1" x14ac:dyDescent="0.25">
      <c r="A236" s="13" t="s">
        <v>70</v>
      </c>
      <c r="B236" s="30"/>
      <c r="C236" s="31"/>
      <c r="D236" s="28"/>
      <c r="E236" s="29"/>
      <c r="F236" s="29"/>
      <c r="G236" s="29"/>
      <c r="H236" s="29"/>
      <c r="I236" s="29"/>
      <c r="J236" s="57"/>
      <c r="K236" s="57"/>
    </row>
    <row r="237" spans="1:11" s="12" customFormat="1" ht="39.75" customHeight="1" x14ac:dyDescent="0.25">
      <c r="A237" s="13" t="s">
        <v>71</v>
      </c>
      <c r="B237" s="30"/>
      <c r="C237" s="31"/>
      <c r="D237" s="28"/>
      <c r="E237" s="29"/>
      <c r="F237" s="29"/>
      <c r="G237" s="29"/>
      <c r="H237" s="29"/>
      <c r="I237" s="29"/>
      <c r="J237" s="57"/>
      <c r="K237" s="57"/>
    </row>
    <row r="238" spans="1:11" s="12" customFormat="1" ht="15" customHeight="1" x14ac:dyDescent="0.25">
      <c r="A238" s="13" t="s">
        <v>72</v>
      </c>
      <c r="B238" s="30"/>
      <c r="C238" s="31"/>
      <c r="D238" s="28"/>
      <c r="E238" s="29"/>
      <c r="F238" s="29"/>
      <c r="G238" s="29"/>
      <c r="H238" s="29"/>
      <c r="I238" s="29"/>
      <c r="J238" s="57"/>
      <c r="K238" s="57"/>
    </row>
    <row r="239" spans="1:11" s="12" customFormat="1" ht="15" customHeight="1" x14ac:dyDescent="0.25">
      <c r="A239" s="13" t="s">
        <v>73</v>
      </c>
      <c r="B239" s="30"/>
      <c r="C239" s="31"/>
      <c r="D239" s="28"/>
      <c r="E239" s="29"/>
      <c r="F239" s="29"/>
      <c r="G239" s="29"/>
      <c r="H239" s="29"/>
      <c r="I239" s="29"/>
      <c r="J239" s="57"/>
      <c r="K239" s="57"/>
    </row>
    <row r="240" spans="1:11" s="12" customFormat="1" ht="15" customHeight="1" x14ac:dyDescent="0.25">
      <c r="A240" s="13" t="s">
        <v>74</v>
      </c>
      <c r="B240" s="30"/>
      <c r="C240" s="31"/>
      <c r="D240" s="28"/>
      <c r="E240" s="29"/>
      <c r="F240" s="29"/>
      <c r="G240" s="29"/>
      <c r="H240" s="29"/>
      <c r="I240" s="29"/>
      <c r="J240" s="57"/>
      <c r="K240" s="57"/>
    </row>
    <row r="241" spans="1:11" s="12" customFormat="1" ht="15" customHeight="1" x14ac:dyDescent="0.25">
      <c r="A241" s="13" t="s">
        <v>75</v>
      </c>
      <c r="B241" s="30"/>
      <c r="C241" s="31"/>
      <c r="D241" s="28"/>
      <c r="E241" s="29"/>
      <c r="F241" s="29"/>
      <c r="G241" s="29"/>
      <c r="H241" s="29"/>
      <c r="I241" s="29"/>
      <c r="J241" s="57"/>
      <c r="K241" s="57"/>
    </row>
    <row r="242" spans="1:11" s="12" customFormat="1" ht="15" customHeight="1" x14ac:dyDescent="0.25">
      <c r="A242" s="32" t="s">
        <v>12</v>
      </c>
      <c r="B242" s="30"/>
      <c r="C242" s="31"/>
      <c r="D242" s="28"/>
      <c r="E242" s="33">
        <f t="shared" ref="E242:I242" si="25">SUM(E230:E241)</f>
        <v>0</v>
      </c>
      <c r="F242" s="33">
        <f t="shared" si="25"/>
        <v>0</v>
      </c>
      <c r="G242" s="33">
        <f t="shared" si="25"/>
        <v>0</v>
      </c>
      <c r="H242" s="33">
        <f t="shared" si="25"/>
        <v>0</v>
      </c>
      <c r="I242" s="33">
        <f t="shared" si="25"/>
        <v>0</v>
      </c>
      <c r="J242" s="58"/>
      <c r="K242" s="58"/>
    </row>
    <row r="243" spans="1:11" s="12" customFormat="1" ht="21" customHeight="1" x14ac:dyDescent="0.25">
      <c r="A243" s="34" t="s">
        <v>76</v>
      </c>
      <c r="B243" s="35"/>
      <c r="C243" s="36"/>
      <c r="D243" s="37"/>
      <c r="E243" s="38">
        <f>E228+E242</f>
        <v>5106100</v>
      </c>
      <c r="F243" s="38">
        <f t="shared" ref="F243:I243" si="26">F228+F242</f>
        <v>242999.99999999997</v>
      </c>
      <c r="G243" s="38">
        <f t="shared" si="26"/>
        <v>5349100.0000000009</v>
      </c>
      <c r="H243" s="38">
        <f t="shared" si="26"/>
        <v>42500</v>
      </c>
      <c r="I243" s="38">
        <f t="shared" si="26"/>
        <v>5306600.0000000009</v>
      </c>
      <c r="J243" s="59"/>
      <c r="K243" s="59"/>
    </row>
    <row r="244" spans="1:11" s="12" customFormat="1" ht="24" customHeight="1" x14ac:dyDescent="0.25">
      <c r="A244" s="39" t="s">
        <v>77</v>
      </c>
      <c r="B244" s="26"/>
      <c r="C244" s="27"/>
      <c r="D244" s="28"/>
      <c r="E244" s="29"/>
      <c r="F244" s="29"/>
      <c r="G244" s="29"/>
      <c r="H244" s="29"/>
      <c r="I244" s="29"/>
      <c r="J244" s="57"/>
      <c r="K244" s="57"/>
    </row>
    <row r="245" spans="1:11" s="12" customFormat="1" ht="30" customHeight="1" x14ac:dyDescent="0.25">
      <c r="A245" s="13" t="s">
        <v>78</v>
      </c>
      <c r="B245" s="30"/>
      <c r="C245" s="31"/>
      <c r="D245" s="28"/>
      <c r="E245" s="29"/>
      <c r="F245" s="29"/>
      <c r="G245" s="29"/>
      <c r="H245" s="29"/>
      <c r="I245" s="29"/>
      <c r="J245" s="57"/>
      <c r="K245" s="57"/>
    </row>
    <row r="246" spans="1:11" s="12" customFormat="1" ht="15" customHeight="1" x14ac:dyDescent="0.25">
      <c r="A246" s="13" t="s">
        <v>79</v>
      </c>
      <c r="B246" s="30"/>
      <c r="C246" s="31"/>
      <c r="D246" s="28"/>
      <c r="E246" s="29"/>
      <c r="F246" s="29"/>
      <c r="G246" s="29"/>
      <c r="H246" s="29"/>
      <c r="I246" s="29"/>
      <c r="J246" s="57"/>
      <c r="K246" s="57"/>
    </row>
    <row r="247" spans="1:11" s="12" customFormat="1" ht="15" customHeight="1" x14ac:dyDescent="0.25">
      <c r="A247" s="13" t="s">
        <v>80</v>
      </c>
      <c r="B247" s="30"/>
      <c r="C247" s="31"/>
      <c r="D247" s="28"/>
      <c r="E247" s="29"/>
      <c r="F247" s="29"/>
      <c r="G247" s="29"/>
      <c r="H247" s="29"/>
      <c r="I247" s="29"/>
      <c r="J247" s="57"/>
      <c r="K247" s="57"/>
    </row>
    <row r="248" spans="1:11" s="12" customFormat="1" ht="15" customHeight="1" x14ac:dyDescent="0.25">
      <c r="A248" s="13" t="s">
        <v>81</v>
      </c>
      <c r="B248" s="30"/>
      <c r="C248" s="31"/>
      <c r="D248" s="28"/>
      <c r="E248" s="29"/>
      <c r="F248" s="29"/>
      <c r="G248" s="29"/>
      <c r="H248" s="29"/>
      <c r="I248" s="29"/>
      <c r="J248" s="57"/>
      <c r="K248" s="57"/>
    </row>
    <row r="249" spans="1:11" s="12" customFormat="1" ht="12" customHeight="1" x14ac:dyDescent="0.25">
      <c r="A249" s="30"/>
      <c r="B249" s="30"/>
      <c r="C249" s="31"/>
      <c r="D249" s="28"/>
      <c r="E249" s="29"/>
      <c r="F249" s="29"/>
      <c r="G249" s="29"/>
      <c r="H249" s="29"/>
      <c r="I249" s="29"/>
      <c r="J249" s="57"/>
      <c r="K249" s="57"/>
    </row>
    <row r="250" spans="1:11" s="12" customFormat="1" ht="21" customHeight="1" x14ac:dyDescent="0.25">
      <c r="A250" s="47" t="s">
        <v>76</v>
      </c>
      <c r="B250" s="47"/>
      <c r="C250" s="48"/>
      <c r="D250" s="37"/>
      <c r="E250" s="49"/>
      <c r="F250" s="49"/>
      <c r="G250" s="49"/>
      <c r="H250" s="49"/>
      <c r="I250" s="49"/>
      <c r="J250" s="60"/>
      <c r="K250" s="60"/>
    </row>
    <row r="251" spans="1:11" x14ac:dyDescent="0.25">
      <c r="A251" s="40"/>
      <c r="B251" s="40"/>
      <c r="C251" s="41"/>
      <c r="D251" s="42"/>
      <c r="E251" s="43"/>
      <c r="F251" s="43"/>
      <c r="G251" s="43"/>
      <c r="H251" s="43"/>
      <c r="I251" s="43"/>
      <c r="J251" s="61"/>
      <c r="K251" s="61"/>
    </row>
    <row r="252" spans="1:11" x14ac:dyDescent="0.25">
      <c r="A252" s="40"/>
      <c r="B252" s="40"/>
      <c r="C252" s="41"/>
      <c r="D252" s="42"/>
      <c r="E252" s="43"/>
      <c r="F252" s="43"/>
      <c r="G252" s="43"/>
      <c r="H252" s="43"/>
      <c r="I252" s="43"/>
      <c r="J252" s="61"/>
      <c r="K252" s="61"/>
    </row>
  </sheetData>
  <mergeCells count="2">
    <mergeCell ref="A1:K1"/>
    <mergeCell ref="A2:K2"/>
  </mergeCells>
  <pageMargins left="0.31496062992125984" right="0.31496062992125984" top="0.70866141732283472" bottom="0.5118110236220472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B05B-BDD5-470E-B22A-391286D284A1}">
  <sheetPr>
    <pageSetUpPr fitToPage="1"/>
  </sheetPr>
  <dimension ref="A1:N253"/>
  <sheetViews>
    <sheetView tabSelected="1" workbookViewId="0">
      <selection activeCell="C17" sqref="C17"/>
    </sheetView>
  </sheetViews>
  <sheetFormatPr baseColWidth="10" defaultColWidth="8" defaultRowHeight="12.75" x14ac:dyDescent="0.25"/>
  <cols>
    <col min="1" max="1" width="30" style="113" customWidth="1"/>
    <col min="2" max="2" width="33.7109375" style="113" customWidth="1"/>
    <col min="3" max="3" width="13.85546875" style="114" customWidth="1"/>
    <col min="4" max="4" width="5.85546875" style="115" customWidth="1"/>
    <col min="5" max="5" width="17.28515625" style="116" customWidth="1"/>
    <col min="6" max="8" width="16.42578125" style="116" bestFit="1" customWidth="1"/>
    <col min="9" max="9" width="16.28515625" style="116" customWidth="1"/>
    <col min="10" max="10" width="13" style="116" bestFit="1" customWidth="1"/>
    <col min="11" max="11" width="17.7109375" style="116" bestFit="1" customWidth="1"/>
    <col min="12" max="12" width="16.42578125" style="116" bestFit="1" customWidth="1"/>
    <col min="13" max="14" width="9.7109375" style="118" customWidth="1"/>
    <col min="15" max="16384" width="8" style="68"/>
  </cols>
  <sheetData>
    <row r="1" spans="1:14" ht="18.75" customHeight="1" x14ac:dyDescent="0.25">
      <c r="A1" s="66" t="s">
        <v>100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4.25" customHeight="1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3.25" customHeight="1" x14ac:dyDescent="0.25">
      <c r="A3" s="70" t="s">
        <v>86</v>
      </c>
      <c r="B3" s="70"/>
      <c r="C3" s="70" t="s">
        <v>87</v>
      </c>
      <c r="D3" s="70" t="s">
        <v>88</v>
      </c>
      <c r="E3" s="70" t="s">
        <v>89</v>
      </c>
      <c r="F3" s="70" t="s">
        <v>90</v>
      </c>
      <c r="G3" s="70" t="s">
        <v>101</v>
      </c>
      <c r="H3" s="70" t="s">
        <v>92</v>
      </c>
      <c r="I3" s="70" t="s">
        <v>102</v>
      </c>
      <c r="J3" s="70" t="s">
        <v>94</v>
      </c>
      <c r="K3" s="70" t="s">
        <v>103</v>
      </c>
      <c r="L3" s="70" t="s">
        <v>104</v>
      </c>
      <c r="M3" s="70" t="s">
        <v>105</v>
      </c>
      <c r="N3" s="70" t="s">
        <v>106</v>
      </c>
    </row>
    <row r="4" spans="1:14" s="71" customFormat="1" ht="38.25" x14ac:dyDescent="0.25">
      <c r="A4" s="3"/>
      <c r="B4" s="4" t="s">
        <v>2</v>
      </c>
      <c r="C4" s="5" t="s">
        <v>3</v>
      </c>
      <c r="D4" s="4" t="s">
        <v>4</v>
      </c>
      <c r="E4" s="6" t="s">
        <v>107</v>
      </c>
      <c r="F4" s="6" t="s">
        <v>108</v>
      </c>
      <c r="G4" s="6" t="s">
        <v>97</v>
      </c>
      <c r="H4" s="6" t="s">
        <v>98</v>
      </c>
      <c r="I4" s="6" t="s">
        <v>5</v>
      </c>
      <c r="J4" s="6" t="s">
        <v>6</v>
      </c>
      <c r="K4" s="6" t="s">
        <v>109</v>
      </c>
      <c r="L4" s="6" t="s">
        <v>7</v>
      </c>
      <c r="M4" s="6" t="s">
        <v>84</v>
      </c>
      <c r="N4" s="6" t="s">
        <v>85</v>
      </c>
    </row>
    <row r="5" spans="1:14" s="77" customFormat="1" ht="30" customHeight="1" x14ac:dyDescent="0.25">
      <c r="A5" s="72" t="s">
        <v>8</v>
      </c>
      <c r="B5" s="72"/>
      <c r="C5" s="73"/>
      <c r="D5" s="74"/>
      <c r="E5" s="75"/>
      <c r="F5" s="75"/>
      <c r="G5" s="75"/>
      <c r="H5" s="75"/>
      <c r="I5" s="75"/>
      <c r="J5" s="75"/>
      <c r="K5" s="75"/>
      <c r="L5" s="75"/>
      <c r="M5" s="76"/>
      <c r="N5" s="76"/>
    </row>
    <row r="6" spans="1:14" s="77" customFormat="1" ht="30" customHeight="1" x14ac:dyDescent="0.25">
      <c r="A6" s="78" t="s">
        <v>9</v>
      </c>
      <c r="B6" s="78"/>
      <c r="C6" s="79"/>
      <c r="D6" s="74"/>
      <c r="E6" s="75"/>
      <c r="F6" s="75"/>
      <c r="G6" s="75"/>
      <c r="H6" s="75"/>
      <c r="I6" s="75"/>
      <c r="J6" s="75"/>
      <c r="K6" s="75"/>
      <c r="L6" s="75"/>
      <c r="M6" s="76"/>
      <c r="N6" s="76"/>
    </row>
    <row r="7" spans="1:14" s="77" customFormat="1" ht="30" customHeight="1" x14ac:dyDescent="0.25">
      <c r="A7" s="80" t="s">
        <v>10</v>
      </c>
      <c r="B7" s="80"/>
      <c r="C7" s="81"/>
      <c r="D7" s="74"/>
      <c r="E7" s="75"/>
      <c r="F7" s="75"/>
      <c r="G7" s="75"/>
      <c r="H7" s="75"/>
      <c r="I7" s="75"/>
      <c r="J7" s="75"/>
      <c r="K7" s="75"/>
      <c r="L7" s="75"/>
      <c r="M7" s="76"/>
      <c r="N7" s="76"/>
    </row>
    <row r="8" spans="1:14" s="77" customFormat="1" ht="42" customHeight="1" x14ac:dyDescent="0.25">
      <c r="A8" s="80"/>
      <c r="B8" s="80" t="s">
        <v>11</v>
      </c>
      <c r="C8" s="81" t="s">
        <v>44</v>
      </c>
      <c r="D8" s="74" t="s">
        <v>0</v>
      </c>
      <c r="E8" s="75">
        <v>4235</v>
      </c>
      <c r="F8" s="75">
        <v>0</v>
      </c>
      <c r="G8" s="75">
        <v>228.92</v>
      </c>
      <c r="H8" s="75">
        <v>0</v>
      </c>
      <c r="I8" s="75">
        <f>G8+H8</f>
        <v>228.92</v>
      </c>
      <c r="J8" s="75">
        <v>0</v>
      </c>
      <c r="K8" s="75">
        <f t="shared" ref="K8:K72" si="0">E8+F8-G8</f>
        <v>4006.08</v>
      </c>
      <c r="L8" s="75">
        <f>I8-J8</f>
        <v>228.92</v>
      </c>
      <c r="M8" s="76" t="s">
        <v>110</v>
      </c>
      <c r="N8" s="76" t="s">
        <v>111</v>
      </c>
    </row>
    <row r="9" spans="1:14" s="77" customFormat="1" ht="15" customHeight="1" x14ac:dyDescent="0.25">
      <c r="A9" s="72" t="s">
        <v>12</v>
      </c>
      <c r="B9" s="72"/>
      <c r="C9" s="73"/>
      <c r="D9" s="82"/>
      <c r="E9" s="83">
        <f t="shared" ref="E9:L9" si="1">SUM(E8)</f>
        <v>4235</v>
      </c>
      <c r="F9" s="83">
        <f t="shared" si="1"/>
        <v>0</v>
      </c>
      <c r="G9" s="83">
        <f t="shared" si="1"/>
        <v>228.92</v>
      </c>
      <c r="H9" s="83">
        <f t="shared" si="1"/>
        <v>0</v>
      </c>
      <c r="I9" s="83">
        <f t="shared" si="1"/>
        <v>228.92</v>
      </c>
      <c r="J9" s="83">
        <f t="shared" si="1"/>
        <v>0</v>
      </c>
      <c r="K9" s="83">
        <f t="shared" si="1"/>
        <v>4006.08</v>
      </c>
      <c r="L9" s="83">
        <f t="shared" si="1"/>
        <v>228.92</v>
      </c>
      <c r="M9" s="84"/>
      <c r="N9" s="84"/>
    </row>
    <row r="10" spans="1:14" s="77" customFormat="1" ht="30" customHeight="1" x14ac:dyDescent="0.25">
      <c r="A10" s="80" t="s">
        <v>13</v>
      </c>
      <c r="B10" s="80"/>
      <c r="C10" s="81"/>
      <c r="D10" s="74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s="77" customFormat="1" ht="13.5" customHeight="1" x14ac:dyDescent="0.25">
      <c r="A11" s="80" t="s">
        <v>14</v>
      </c>
      <c r="B11" s="80"/>
      <c r="C11" s="81"/>
      <c r="D11" s="74"/>
      <c r="E11" s="75"/>
      <c r="F11" s="75"/>
      <c r="G11" s="75"/>
      <c r="H11" s="75"/>
      <c r="I11" s="75"/>
      <c r="J11" s="75"/>
      <c r="K11" s="75"/>
      <c r="L11" s="75"/>
      <c r="M11" s="76"/>
      <c r="N11" s="76"/>
    </row>
    <row r="12" spans="1:14" s="77" customFormat="1" ht="13.5" customHeight="1" x14ac:dyDescent="0.25">
      <c r="A12" s="80"/>
      <c r="B12" s="80" t="s">
        <v>15</v>
      </c>
      <c r="C12" s="81" t="s">
        <v>44</v>
      </c>
      <c r="D12" s="74" t="s">
        <v>0</v>
      </c>
      <c r="E12" s="75">
        <v>3522.2200000000003</v>
      </c>
      <c r="F12" s="75">
        <v>0</v>
      </c>
      <c r="G12" s="75">
        <v>954.47</v>
      </c>
      <c r="H12" s="75">
        <v>28.07</v>
      </c>
      <c r="I12" s="75">
        <f>G12+H12</f>
        <v>982.54000000000008</v>
      </c>
      <c r="J12" s="75">
        <v>0</v>
      </c>
      <c r="K12" s="75">
        <f t="shared" si="0"/>
        <v>2567.75</v>
      </c>
      <c r="L12" s="75">
        <f>I12-J12</f>
        <v>982.54000000000008</v>
      </c>
      <c r="M12" s="76" t="s">
        <v>112</v>
      </c>
      <c r="N12" s="76" t="s">
        <v>113</v>
      </c>
    </row>
    <row r="13" spans="1:14" s="77" customFormat="1" ht="13.5" customHeight="1" x14ac:dyDescent="0.25">
      <c r="A13" s="80"/>
      <c r="B13" s="80" t="s">
        <v>15</v>
      </c>
      <c r="C13" s="81" t="s">
        <v>44</v>
      </c>
      <c r="D13" s="74" t="s">
        <v>0</v>
      </c>
      <c r="E13" s="75">
        <v>8910.7899999999991</v>
      </c>
      <c r="F13" s="75">
        <v>0</v>
      </c>
      <c r="G13" s="75">
        <v>1510.83</v>
      </c>
      <c r="H13" s="75">
        <v>77.790000000000006</v>
      </c>
      <c r="I13" s="75">
        <f t="shared" ref="I13:I15" si="2">G13+H13</f>
        <v>1588.62</v>
      </c>
      <c r="J13" s="75">
        <v>0</v>
      </c>
      <c r="K13" s="75">
        <f t="shared" si="0"/>
        <v>7399.9599999999991</v>
      </c>
      <c r="L13" s="75">
        <f t="shared" ref="L13:L15" si="3">I13-J13</f>
        <v>1588.62</v>
      </c>
      <c r="M13" s="76" t="s">
        <v>114</v>
      </c>
      <c r="N13" s="76" t="s">
        <v>115</v>
      </c>
    </row>
    <row r="14" spans="1:14" s="77" customFormat="1" ht="13.5" customHeight="1" x14ac:dyDescent="0.25">
      <c r="A14" s="80"/>
      <c r="B14" s="80" t="s">
        <v>15</v>
      </c>
      <c r="C14" s="81" t="s">
        <v>44</v>
      </c>
      <c r="D14" s="74" t="s">
        <v>0</v>
      </c>
      <c r="E14" s="75">
        <v>3097.54</v>
      </c>
      <c r="F14" s="75">
        <v>0</v>
      </c>
      <c r="G14" s="75">
        <v>530.85</v>
      </c>
      <c r="H14" s="75">
        <v>26.99</v>
      </c>
      <c r="I14" s="75">
        <f t="shared" si="2"/>
        <v>557.84</v>
      </c>
      <c r="J14" s="75">
        <v>0</v>
      </c>
      <c r="K14" s="75">
        <f t="shared" si="0"/>
        <v>2566.69</v>
      </c>
      <c r="L14" s="75">
        <f t="shared" si="3"/>
        <v>557.84</v>
      </c>
      <c r="M14" s="76" t="s">
        <v>114</v>
      </c>
      <c r="N14" s="76" t="s">
        <v>115</v>
      </c>
    </row>
    <row r="15" spans="1:14" s="77" customFormat="1" ht="13.5" customHeight="1" x14ac:dyDescent="0.25">
      <c r="A15" s="80"/>
      <c r="B15" s="80" t="s">
        <v>15</v>
      </c>
      <c r="C15" s="81" t="s">
        <v>44</v>
      </c>
      <c r="D15" s="74" t="s">
        <v>0</v>
      </c>
      <c r="E15" s="75">
        <v>17054.93</v>
      </c>
      <c r="F15" s="75">
        <v>0</v>
      </c>
      <c r="G15" s="75">
        <v>1790.51</v>
      </c>
      <c r="H15" s="75">
        <v>157.13</v>
      </c>
      <c r="I15" s="75">
        <f t="shared" si="2"/>
        <v>1947.6399999999999</v>
      </c>
      <c r="J15" s="75">
        <v>0</v>
      </c>
      <c r="K15" s="75">
        <f t="shared" si="0"/>
        <v>15264.42</v>
      </c>
      <c r="L15" s="75">
        <f t="shared" si="3"/>
        <v>1947.6399999999999</v>
      </c>
      <c r="M15" s="76" t="s">
        <v>116</v>
      </c>
      <c r="N15" s="76" t="s">
        <v>117</v>
      </c>
    </row>
    <row r="16" spans="1:14" s="77" customFormat="1" ht="13.5" customHeight="1" x14ac:dyDescent="0.25">
      <c r="A16" s="80" t="s">
        <v>16</v>
      </c>
      <c r="B16" s="80"/>
      <c r="C16" s="81"/>
      <c r="D16" s="74"/>
      <c r="E16" s="75"/>
      <c r="F16" s="75"/>
      <c r="G16" s="75"/>
      <c r="H16" s="75"/>
      <c r="I16" s="75"/>
      <c r="J16" s="75"/>
      <c r="K16" s="75"/>
      <c r="L16" s="75"/>
      <c r="M16" s="76"/>
      <c r="N16" s="76"/>
    </row>
    <row r="17" spans="1:14" s="77" customFormat="1" ht="13.5" customHeight="1" x14ac:dyDescent="0.25">
      <c r="A17" s="80"/>
      <c r="B17" s="80" t="s">
        <v>15</v>
      </c>
      <c r="C17" s="81" t="s">
        <v>49</v>
      </c>
      <c r="D17" s="74" t="s">
        <v>0</v>
      </c>
      <c r="E17" s="75">
        <v>116181.98000000001</v>
      </c>
      <c r="F17" s="75">
        <v>0</v>
      </c>
      <c r="G17" s="75">
        <v>64963.13</v>
      </c>
      <c r="H17" s="75">
        <v>0</v>
      </c>
      <c r="I17" s="75">
        <f t="shared" ref="I17:I81" si="4">G17+H17</f>
        <v>64963.13</v>
      </c>
      <c r="J17" s="75">
        <v>0</v>
      </c>
      <c r="K17" s="75">
        <f t="shared" si="0"/>
        <v>51218.850000000013</v>
      </c>
      <c r="L17" s="75">
        <f t="shared" ref="L17:L23" si="5">I17-J17</f>
        <v>64963.13</v>
      </c>
      <c r="M17" s="76" t="s">
        <v>118</v>
      </c>
      <c r="N17" s="76">
        <v>2024</v>
      </c>
    </row>
    <row r="18" spans="1:14" s="77" customFormat="1" ht="13.5" customHeight="1" x14ac:dyDescent="0.25">
      <c r="A18" s="80"/>
      <c r="B18" s="80" t="s">
        <v>15</v>
      </c>
      <c r="C18" s="81" t="s">
        <v>49</v>
      </c>
      <c r="D18" s="74" t="s">
        <v>0</v>
      </c>
      <c r="E18" s="75">
        <v>1113581.9500000002</v>
      </c>
      <c r="F18" s="75">
        <v>0</v>
      </c>
      <c r="G18" s="75">
        <v>40011.49</v>
      </c>
      <c r="H18" s="75">
        <v>0</v>
      </c>
      <c r="I18" s="75">
        <f t="shared" si="4"/>
        <v>40011.49</v>
      </c>
      <c r="J18" s="75">
        <v>0</v>
      </c>
      <c r="K18" s="75">
        <f t="shared" si="0"/>
        <v>1073570.4600000002</v>
      </c>
      <c r="L18" s="75">
        <f t="shared" si="5"/>
        <v>40011.49</v>
      </c>
      <c r="M18" s="76" t="s">
        <v>119</v>
      </c>
      <c r="N18" s="76" t="s">
        <v>120</v>
      </c>
    </row>
    <row r="19" spans="1:14" s="77" customFormat="1" ht="13.5" customHeight="1" x14ac:dyDescent="0.25">
      <c r="A19" s="80"/>
      <c r="B19" s="80" t="s">
        <v>15</v>
      </c>
      <c r="C19" s="81" t="s">
        <v>17</v>
      </c>
      <c r="D19" s="74" t="s">
        <v>0</v>
      </c>
      <c r="E19" s="75">
        <v>346178.66000000003</v>
      </c>
      <c r="F19" s="75">
        <v>0</v>
      </c>
      <c r="G19" s="75">
        <v>23088.560000000001</v>
      </c>
      <c r="H19" s="75">
        <v>0</v>
      </c>
      <c r="I19" s="75">
        <f t="shared" si="4"/>
        <v>23088.560000000001</v>
      </c>
      <c r="J19" s="75">
        <v>0</v>
      </c>
      <c r="K19" s="75">
        <f t="shared" si="0"/>
        <v>323090.10000000003</v>
      </c>
      <c r="L19" s="75">
        <f t="shared" si="5"/>
        <v>23088.560000000001</v>
      </c>
      <c r="M19" s="76" t="s">
        <v>121</v>
      </c>
      <c r="N19" s="76" t="s">
        <v>117</v>
      </c>
    </row>
    <row r="20" spans="1:14" s="77" customFormat="1" ht="13.5" customHeight="1" x14ac:dyDescent="0.25">
      <c r="A20" s="80"/>
      <c r="B20" s="80" t="s">
        <v>15</v>
      </c>
      <c r="C20" s="81" t="s">
        <v>49</v>
      </c>
      <c r="D20" s="74" t="s">
        <v>0</v>
      </c>
      <c r="E20" s="75">
        <v>1110643.27</v>
      </c>
      <c r="F20" s="75">
        <v>0</v>
      </c>
      <c r="G20" s="75">
        <v>35485.9</v>
      </c>
      <c r="H20" s="75">
        <v>5491.4</v>
      </c>
      <c r="I20" s="75">
        <f t="shared" si="4"/>
        <v>40977.300000000003</v>
      </c>
      <c r="J20" s="75">
        <v>0</v>
      </c>
      <c r="K20" s="75">
        <f t="shared" si="0"/>
        <v>1075157.3700000001</v>
      </c>
      <c r="L20" s="75">
        <f t="shared" si="5"/>
        <v>40977.300000000003</v>
      </c>
      <c r="M20" s="76" t="s">
        <v>122</v>
      </c>
      <c r="N20" s="76" t="s">
        <v>123</v>
      </c>
    </row>
    <row r="21" spans="1:14" s="77" customFormat="1" ht="13.5" customHeight="1" x14ac:dyDescent="0.25">
      <c r="A21" s="80"/>
      <c r="B21" s="80" t="s">
        <v>15</v>
      </c>
      <c r="C21" s="81" t="s">
        <v>17</v>
      </c>
      <c r="D21" s="74" t="s">
        <v>0</v>
      </c>
      <c r="E21" s="75">
        <v>1824115.3399999999</v>
      </c>
      <c r="F21" s="75">
        <v>0</v>
      </c>
      <c r="G21" s="75">
        <v>45906.400000000001</v>
      </c>
      <c r="H21" s="75">
        <v>8997.44</v>
      </c>
      <c r="I21" s="75">
        <f t="shared" si="4"/>
        <v>54903.840000000004</v>
      </c>
      <c r="J21" s="75">
        <v>0</v>
      </c>
      <c r="K21" s="75">
        <f t="shared" si="0"/>
        <v>1778208.94</v>
      </c>
      <c r="L21" s="75">
        <f t="shared" si="5"/>
        <v>54903.840000000004</v>
      </c>
      <c r="M21" s="76" t="s">
        <v>124</v>
      </c>
      <c r="N21" s="76" t="s">
        <v>125</v>
      </c>
    </row>
    <row r="22" spans="1:14" s="77" customFormat="1" ht="13.5" customHeight="1" x14ac:dyDescent="0.25">
      <c r="A22" s="80"/>
      <c r="B22" s="80" t="s">
        <v>15</v>
      </c>
      <c r="C22" s="81" t="s">
        <v>17</v>
      </c>
      <c r="D22" s="74" t="s">
        <v>0</v>
      </c>
      <c r="E22" s="75">
        <v>1227132.76</v>
      </c>
      <c r="F22" s="75">
        <v>46590.080000000002</v>
      </c>
      <c r="G22" s="75">
        <v>0</v>
      </c>
      <c r="H22" s="75">
        <v>0</v>
      </c>
      <c r="I22" s="75">
        <f t="shared" si="4"/>
        <v>0</v>
      </c>
      <c r="J22" s="75">
        <v>0</v>
      </c>
      <c r="K22" s="75">
        <f t="shared" si="0"/>
        <v>1273722.8400000001</v>
      </c>
      <c r="L22" s="75">
        <f t="shared" si="5"/>
        <v>0</v>
      </c>
      <c r="M22" s="76" t="s">
        <v>126</v>
      </c>
      <c r="N22" s="76" t="s">
        <v>127</v>
      </c>
    </row>
    <row r="23" spans="1:14" s="77" customFormat="1" ht="13.5" customHeight="1" x14ac:dyDescent="0.25">
      <c r="A23" s="80"/>
      <c r="B23" s="80" t="s">
        <v>15</v>
      </c>
      <c r="C23" s="81" t="s">
        <v>43</v>
      </c>
      <c r="D23" s="74" t="s">
        <v>0</v>
      </c>
      <c r="E23" s="75">
        <v>2929898.97</v>
      </c>
      <c r="F23" s="75">
        <v>0</v>
      </c>
      <c r="G23" s="75">
        <v>41402.639999999999</v>
      </c>
      <c r="H23" s="75">
        <v>21773.88</v>
      </c>
      <c r="I23" s="75">
        <f t="shared" si="4"/>
        <v>63176.520000000004</v>
      </c>
      <c r="J23" s="75">
        <v>0</v>
      </c>
      <c r="K23" s="75">
        <f t="shared" si="0"/>
        <v>2888496.33</v>
      </c>
      <c r="L23" s="75">
        <f t="shared" si="5"/>
        <v>63176.520000000004</v>
      </c>
      <c r="M23" s="76" t="s">
        <v>128</v>
      </c>
      <c r="N23" s="76" t="s">
        <v>129</v>
      </c>
    </row>
    <row r="24" spans="1:14" s="77" customFormat="1" ht="25.5" x14ac:dyDescent="0.25">
      <c r="A24" s="80" t="s">
        <v>18</v>
      </c>
      <c r="B24" s="80"/>
      <c r="C24" s="81"/>
      <c r="D24" s="74"/>
      <c r="E24" s="75"/>
      <c r="F24" s="75"/>
      <c r="G24" s="75"/>
      <c r="H24" s="75"/>
      <c r="I24" s="75"/>
      <c r="J24" s="75"/>
      <c r="K24" s="75"/>
      <c r="L24" s="75"/>
      <c r="M24" s="76"/>
      <c r="N24" s="76"/>
    </row>
    <row r="25" spans="1:14" s="77" customFormat="1" ht="13.5" customHeight="1" x14ac:dyDescent="0.25">
      <c r="A25" s="80"/>
      <c r="B25" s="80" t="s">
        <v>15</v>
      </c>
      <c r="C25" s="81" t="s">
        <v>44</v>
      </c>
      <c r="D25" s="74" t="s">
        <v>0</v>
      </c>
      <c r="E25" s="75">
        <v>1743.6799999999998</v>
      </c>
      <c r="F25" s="75">
        <v>0</v>
      </c>
      <c r="G25" s="75">
        <v>742.38</v>
      </c>
      <c r="H25" s="75">
        <v>13.98</v>
      </c>
      <c r="I25" s="75">
        <f t="shared" si="4"/>
        <v>756.36</v>
      </c>
      <c r="J25" s="75">
        <v>0</v>
      </c>
      <c r="K25" s="75">
        <f t="shared" si="0"/>
        <v>1001.2999999999998</v>
      </c>
      <c r="L25" s="75">
        <f t="shared" ref="L25:L72" si="6">I25-J25</f>
        <v>756.36</v>
      </c>
      <c r="M25" s="76" t="s">
        <v>128</v>
      </c>
      <c r="N25" s="76" t="s">
        <v>130</v>
      </c>
    </row>
    <row r="26" spans="1:14" s="77" customFormat="1" ht="13.5" customHeight="1" x14ac:dyDescent="0.25">
      <c r="A26" s="80"/>
      <c r="B26" s="80" t="s">
        <v>15</v>
      </c>
      <c r="C26" s="81" t="s">
        <v>44</v>
      </c>
      <c r="D26" s="74" t="s">
        <v>0</v>
      </c>
      <c r="E26" s="75">
        <v>2846.9900000000007</v>
      </c>
      <c r="F26" s="75">
        <v>0</v>
      </c>
      <c r="G26" s="75">
        <v>1211.5999999999999</v>
      </c>
      <c r="H26" s="75">
        <v>22.84</v>
      </c>
      <c r="I26" s="75">
        <f t="shared" si="4"/>
        <v>1234.4399999999998</v>
      </c>
      <c r="J26" s="75">
        <v>0</v>
      </c>
      <c r="K26" s="75">
        <f t="shared" si="0"/>
        <v>1635.3900000000008</v>
      </c>
      <c r="L26" s="75">
        <f t="shared" si="6"/>
        <v>1234.4399999999998</v>
      </c>
      <c r="M26" s="76" t="s">
        <v>128</v>
      </c>
      <c r="N26" s="76" t="s">
        <v>130</v>
      </c>
    </row>
    <row r="27" spans="1:14" s="77" customFormat="1" ht="13.5" customHeight="1" x14ac:dyDescent="0.25">
      <c r="A27" s="80"/>
      <c r="B27" s="80" t="s">
        <v>15</v>
      </c>
      <c r="C27" s="81" t="s">
        <v>44</v>
      </c>
      <c r="D27" s="74" t="s">
        <v>0</v>
      </c>
      <c r="E27" s="75">
        <v>2996.41</v>
      </c>
      <c r="F27" s="75">
        <v>0</v>
      </c>
      <c r="G27" s="75">
        <v>1275.68</v>
      </c>
      <c r="H27" s="75">
        <v>24.04</v>
      </c>
      <c r="I27" s="75">
        <f t="shared" si="4"/>
        <v>1299.72</v>
      </c>
      <c r="J27" s="75">
        <v>0</v>
      </c>
      <c r="K27" s="75">
        <f t="shared" si="0"/>
        <v>1720.7299999999998</v>
      </c>
      <c r="L27" s="75">
        <f t="shared" si="6"/>
        <v>1299.72</v>
      </c>
      <c r="M27" s="76" t="s">
        <v>128</v>
      </c>
      <c r="N27" s="76" t="s">
        <v>130</v>
      </c>
    </row>
    <row r="28" spans="1:14" s="77" customFormat="1" ht="13.5" customHeight="1" x14ac:dyDescent="0.25">
      <c r="A28" s="80"/>
      <c r="B28" s="80" t="s">
        <v>15</v>
      </c>
      <c r="C28" s="81" t="s">
        <v>44</v>
      </c>
      <c r="D28" s="74" t="s">
        <v>0</v>
      </c>
      <c r="E28" s="75">
        <v>2065.7000000000003</v>
      </c>
      <c r="F28" s="75">
        <v>0</v>
      </c>
      <c r="G28" s="75">
        <v>879.36</v>
      </c>
      <c r="H28" s="75">
        <v>16.559999999999999</v>
      </c>
      <c r="I28" s="75">
        <f t="shared" si="4"/>
        <v>895.92</v>
      </c>
      <c r="J28" s="75">
        <v>0</v>
      </c>
      <c r="K28" s="75">
        <f t="shared" si="0"/>
        <v>1186.3400000000001</v>
      </c>
      <c r="L28" s="75">
        <f t="shared" si="6"/>
        <v>895.92</v>
      </c>
      <c r="M28" s="76" t="s">
        <v>128</v>
      </c>
      <c r="N28" s="76" t="s">
        <v>130</v>
      </c>
    </row>
    <row r="29" spans="1:14" s="77" customFormat="1" ht="13.5" customHeight="1" x14ac:dyDescent="0.25">
      <c r="A29" s="80"/>
      <c r="B29" s="80" t="s">
        <v>15</v>
      </c>
      <c r="C29" s="81" t="s">
        <v>44</v>
      </c>
      <c r="D29" s="74" t="s">
        <v>0</v>
      </c>
      <c r="E29" s="75">
        <v>2148.4700000000003</v>
      </c>
      <c r="F29" s="75">
        <v>0</v>
      </c>
      <c r="G29" s="75">
        <v>914.46</v>
      </c>
      <c r="H29" s="75">
        <v>17.22</v>
      </c>
      <c r="I29" s="75">
        <f t="shared" si="4"/>
        <v>931.68000000000006</v>
      </c>
      <c r="J29" s="75">
        <v>0</v>
      </c>
      <c r="K29" s="75">
        <f t="shared" si="0"/>
        <v>1234.0100000000002</v>
      </c>
      <c r="L29" s="75">
        <f t="shared" si="6"/>
        <v>931.68000000000006</v>
      </c>
      <c r="M29" s="76" t="s">
        <v>128</v>
      </c>
      <c r="N29" s="76" t="s">
        <v>130</v>
      </c>
    </row>
    <row r="30" spans="1:14" s="77" customFormat="1" ht="13.5" customHeight="1" x14ac:dyDescent="0.25">
      <c r="A30" s="80"/>
      <c r="B30" s="80" t="s">
        <v>15</v>
      </c>
      <c r="C30" s="81" t="s">
        <v>44</v>
      </c>
      <c r="D30" s="74" t="s">
        <v>0</v>
      </c>
      <c r="E30" s="75">
        <v>2063.61</v>
      </c>
      <c r="F30" s="75">
        <v>0</v>
      </c>
      <c r="G30" s="75">
        <v>878.29</v>
      </c>
      <c r="H30" s="75">
        <v>16.55</v>
      </c>
      <c r="I30" s="75">
        <f t="shared" si="4"/>
        <v>894.83999999999992</v>
      </c>
      <c r="J30" s="75">
        <v>0</v>
      </c>
      <c r="K30" s="75">
        <f t="shared" si="0"/>
        <v>1185.3200000000002</v>
      </c>
      <c r="L30" s="75">
        <f t="shared" si="6"/>
        <v>894.83999999999992</v>
      </c>
      <c r="M30" s="76" t="s">
        <v>128</v>
      </c>
      <c r="N30" s="76" t="s">
        <v>130</v>
      </c>
    </row>
    <row r="31" spans="1:14" s="77" customFormat="1" ht="13.5" customHeight="1" x14ac:dyDescent="0.25">
      <c r="A31" s="80"/>
      <c r="B31" s="80" t="s">
        <v>15</v>
      </c>
      <c r="C31" s="81" t="s">
        <v>44</v>
      </c>
      <c r="D31" s="74" t="s">
        <v>0</v>
      </c>
      <c r="E31" s="75">
        <v>1708.0099999999998</v>
      </c>
      <c r="F31" s="75">
        <v>0</v>
      </c>
      <c r="G31" s="75">
        <v>727.15</v>
      </c>
      <c r="H31" s="75">
        <v>13.73</v>
      </c>
      <c r="I31" s="75">
        <f t="shared" si="4"/>
        <v>740.88</v>
      </c>
      <c r="J31" s="75">
        <v>0</v>
      </c>
      <c r="K31" s="75">
        <f t="shared" si="0"/>
        <v>980.85999999999979</v>
      </c>
      <c r="L31" s="75">
        <f t="shared" si="6"/>
        <v>740.88</v>
      </c>
      <c r="M31" s="76" t="s">
        <v>128</v>
      </c>
      <c r="N31" s="76" t="s">
        <v>130</v>
      </c>
    </row>
    <row r="32" spans="1:14" s="77" customFormat="1" ht="13.5" customHeight="1" x14ac:dyDescent="0.25">
      <c r="A32" s="80"/>
      <c r="B32" s="80" t="s">
        <v>15</v>
      </c>
      <c r="C32" s="81" t="s">
        <v>44</v>
      </c>
      <c r="D32" s="74" t="s">
        <v>0</v>
      </c>
      <c r="E32" s="75">
        <v>2407.87</v>
      </c>
      <c r="F32" s="75">
        <v>0</v>
      </c>
      <c r="G32" s="75">
        <v>1024.8</v>
      </c>
      <c r="H32" s="75">
        <v>19.32</v>
      </c>
      <c r="I32" s="75">
        <f t="shared" si="4"/>
        <v>1044.1199999999999</v>
      </c>
      <c r="J32" s="75">
        <v>0</v>
      </c>
      <c r="K32" s="75">
        <f t="shared" si="0"/>
        <v>1383.07</v>
      </c>
      <c r="L32" s="75">
        <f t="shared" si="6"/>
        <v>1044.1199999999999</v>
      </c>
      <c r="M32" s="76" t="s">
        <v>128</v>
      </c>
      <c r="N32" s="76" t="s">
        <v>130</v>
      </c>
    </row>
    <row r="33" spans="1:14" s="77" customFormat="1" ht="13.5" customHeight="1" x14ac:dyDescent="0.25">
      <c r="A33" s="80"/>
      <c r="B33" s="80" t="s">
        <v>15</v>
      </c>
      <c r="C33" s="81" t="s">
        <v>44</v>
      </c>
      <c r="D33" s="74" t="s">
        <v>0</v>
      </c>
      <c r="E33" s="75">
        <v>2618.8099999999995</v>
      </c>
      <c r="F33" s="75">
        <v>0</v>
      </c>
      <c r="G33" s="75">
        <v>1114.43</v>
      </c>
      <c r="H33" s="75">
        <v>21.01</v>
      </c>
      <c r="I33" s="75">
        <f t="shared" si="4"/>
        <v>1135.44</v>
      </c>
      <c r="J33" s="75">
        <v>0</v>
      </c>
      <c r="K33" s="75">
        <f t="shared" si="0"/>
        <v>1504.3799999999994</v>
      </c>
      <c r="L33" s="75">
        <f t="shared" si="6"/>
        <v>1135.44</v>
      </c>
      <c r="M33" s="76" t="s">
        <v>128</v>
      </c>
      <c r="N33" s="76" t="s">
        <v>130</v>
      </c>
    </row>
    <row r="34" spans="1:14" s="77" customFormat="1" ht="13.5" customHeight="1" x14ac:dyDescent="0.25">
      <c r="A34" s="80"/>
      <c r="B34" s="80" t="s">
        <v>15</v>
      </c>
      <c r="C34" s="81" t="s">
        <v>44</v>
      </c>
      <c r="D34" s="74" t="s">
        <v>0</v>
      </c>
      <c r="E34" s="75">
        <v>2171.7800000000002</v>
      </c>
      <c r="F34" s="75">
        <v>0</v>
      </c>
      <c r="G34" s="75">
        <v>924.34</v>
      </c>
      <c r="H34" s="75">
        <v>17.420000000000002</v>
      </c>
      <c r="I34" s="75">
        <f t="shared" si="4"/>
        <v>941.76</v>
      </c>
      <c r="J34" s="75">
        <v>0</v>
      </c>
      <c r="K34" s="75">
        <f t="shared" si="0"/>
        <v>1247.44</v>
      </c>
      <c r="L34" s="75">
        <f t="shared" si="6"/>
        <v>941.76</v>
      </c>
      <c r="M34" s="76" t="s">
        <v>128</v>
      </c>
      <c r="N34" s="76" t="s">
        <v>130</v>
      </c>
    </row>
    <row r="35" spans="1:14" s="77" customFormat="1" ht="13.5" customHeight="1" x14ac:dyDescent="0.25">
      <c r="A35" s="80"/>
      <c r="B35" s="80" t="s">
        <v>15</v>
      </c>
      <c r="C35" s="81" t="s">
        <v>44</v>
      </c>
      <c r="D35" s="74" t="s">
        <v>0</v>
      </c>
      <c r="E35" s="75">
        <v>2236.09</v>
      </c>
      <c r="F35" s="75">
        <v>0</v>
      </c>
      <c r="G35" s="75">
        <v>951.79</v>
      </c>
      <c r="H35" s="75">
        <v>17.93</v>
      </c>
      <c r="I35" s="75">
        <f t="shared" si="4"/>
        <v>969.71999999999991</v>
      </c>
      <c r="J35" s="75">
        <v>0</v>
      </c>
      <c r="K35" s="75">
        <f t="shared" si="0"/>
        <v>1284.3000000000002</v>
      </c>
      <c r="L35" s="75">
        <f t="shared" si="6"/>
        <v>969.71999999999991</v>
      </c>
      <c r="M35" s="76" t="s">
        <v>128</v>
      </c>
      <c r="N35" s="76" t="s">
        <v>130</v>
      </c>
    </row>
    <row r="36" spans="1:14" s="77" customFormat="1" ht="13.5" customHeight="1" x14ac:dyDescent="0.25">
      <c r="A36" s="80"/>
      <c r="B36" s="80" t="s">
        <v>15</v>
      </c>
      <c r="C36" s="81" t="s">
        <v>44</v>
      </c>
      <c r="D36" s="74" t="s">
        <v>0</v>
      </c>
      <c r="E36" s="75">
        <v>1760.97</v>
      </c>
      <c r="F36" s="75">
        <v>0</v>
      </c>
      <c r="G36" s="75">
        <v>749.44</v>
      </c>
      <c r="H36" s="75">
        <v>14.12</v>
      </c>
      <c r="I36" s="75">
        <f t="shared" si="4"/>
        <v>763.56000000000006</v>
      </c>
      <c r="J36" s="75">
        <v>0</v>
      </c>
      <c r="K36" s="75">
        <f t="shared" si="0"/>
        <v>1011.53</v>
      </c>
      <c r="L36" s="75">
        <f t="shared" si="6"/>
        <v>763.56000000000006</v>
      </c>
      <c r="M36" s="76" t="s">
        <v>128</v>
      </c>
      <c r="N36" s="76" t="s">
        <v>130</v>
      </c>
    </row>
    <row r="37" spans="1:14" s="77" customFormat="1" ht="13.5" customHeight="1" x14ac:dyDescent="0.25">
      <c r="A37" s="80"/>
      <c r="B37" s="80" t="s">
        <v>15</v>
      </c>
      <c r="C37" s="81" t="s">
        <v>44</v>
      </c>
      <c r="D37" s="74" t="s">
        <v>0</v>
      </c>
      <c r="E37" s="75">
        <v>2392.0400000000004</v>
      </c>
      <c r="F37" s="75">
        <v>0</v>
      </c>
      <c r="G37" s="75">
        <v>1018.23</v>
      </c>
      <c r="H37" s="75">
        <v>19.170000000000002</v>
      </c>
      <c r="I37" s="75">
        <f t="shared" si="4"/>
        <v>1037.4000000000001</v>
      </c>
      <c r="J37" s="75">
        <v>0</v>
      </c>
      <c r="K37" s="75">
        <f t="shared" si="0"/>
        <v>1373.8100000000004</v>
      </c>
      <c r="L37" s="75">
        <f t="shared" si="6"/>
        <v>1037.4000000000001</v>
      </c>
      <c r="M37" s="76" t="s">
        <v>128</v>
      </c>
      <c r="N37" s="76" t="s">
        <v>130</v>
      </c>
    </row>
    <row r="38" spans="1:14" s="77" customFormat="1" ht="13.5" customHeight="1" x14ac:dyDescent="0.25">
      <c r="A38" s="80"/>
      <c r="B38" s="80" t="s">
        <v>15</v>
      </c>
      <c r="C38" s="81" t="s">
        <v>44</v>
      </c>
      <c r="D38" s="74" t="s">
        <v>0</v>
      </c>
      <c r="E38" s="75">
        <v>2142.0499999999997</v>
      </c>
      <c r="F38" s="75">
        <v>0</v>
      </c>
      <c r="G38" s="75">
        <v>911.98</v>
      </c>
      <c r="H38" s="75">
        <v>17.18</v>
      </c>
      <c r="I38" s="75">
        <f t="shared" si="4"/>
        <v>929.16</v>
      </c>
      <c r="J38" s="75">
        <v>0</v>
      </c>
      <c r="K38" s="75">
        <f t="shared" si="0"/>
        <v>1230.0699999999997</v>
      </c>
      <c r="L38" s="75">
        <f t="shared" si="6"/>
        <v>929.16</v>
      </c>
      <c r="M38" s="76" t="s">
        <v>128</v>
      </c>
      <c r="N38" s="76" t="s">
        <v>130</v>
      </c>
    </row>
    <row r="39" spans="1:14" s="77" customFormat="1" ht="13.5" customHeight="1" x14ac:dyDescent="0.25">
      <c r="A39" s="80"/>
      <c r="B39" s="80" t="s">
        <v>15</v>
      </c>
      <c r="C39" s="81" t="s">
        <v>44</v>
      </c>
      <c r="D39" s="74" t="s">
        <v>0</v>
      </c>
      <c r="E39" s="75">
        <v>2022.98</v>
      </c>
      <c r="F39" s="75">
        <v>0</v>
      </c>
      <c r="G39" s="75">
        <v>861</v>
      </c>
      <c r="H39" s="75">
        <v>16.2</v>
      </c>
      <c r="I39" s="75">
        <f t="shared" si="4"/>
        <v>877.2</v>
      </c>
      <c r="J39" s="75">
        <v>0</v>
      </c>
      <c r="K39" s="75">
        <f t="shared" si="0"/>
        <v>1161.98</v>
      </c>
      <c r="L39" s="75">
        <f t="shared" si="6"/>
        <v>877.2</v>
      </c>
      <c r="M39" s="76" t="s">
        <v>128</v>
      </c>
      <c r="N39" s="76" t="s">
        <v>130</v>
      </c>
    </row>
    <row r="40" spans="1:14" s="77" customFormat="1" ht="13.5" customHeight="1" x14ac:dyDescent="0.25">
      <c r="A40" s="80"/>
      <c r="B40" s="80" t="s">
        <v>15</v>
      </c>
      <c r="C40" s="81" t="s">
        <v>44</v>
      </c>
      <c r="D40" s="74" t="s">
        <v>0</v>
      </c>
      <c r="E40" s="75">
        <v>2820.5199999999995</v>
      </c>
      <c r="F40" s="75">
        <v>0</v>
      </c>
      <c r="G40" s="75">
        <v>1200.54</v>
      </c>
      <c r="H40" s="75">
        <v>22.62</v>
      </c>
      <c r="I40" s="75">
        <f t="shared" si="4"/>
        <v>1223.1599999999999</v>
      </c>
      <c r="J40" s="75">
        <v>0</v>
      </c>
      <c r="K40" s="75">
        <f t="shared" si="0"/>
        <v>1619.9799999999996</v>
      </c>
      <c r="L40" s="75">
        <f t="shared" si="6"/>
        <v>1223.1599999999999</v>
      </c>
      <c r="M40" s="76" t="s">
        <v>128</v>
      </c>
      <c r="N40" s="76" t="s">
        <v>130</v>
      </c>
    </row>
    <row r="41" spans="1:14" s="77" customFormat="1" ht="13.5" customHeight="1" x14ac:dyDescent="0.25">
      <c r="A41" s="80"/>
      <c r="B41" s="80" t="s">
        <v>15</v>
      </c>
      <c r="C41" s="81" t="s">
        <v>44</v>
      </c>
      <c r="D41" s="74" t="s">
        <v>0</v>
      </c>
      <c r="E41" s="75">
        <v>2212.0699999999997</v>
      </c>
      <c r="F41" s="75">
        <v>0</v>
      </c>
      <c r="G41" s="75">
        <v>941.76</v>
      </c>
      <c r="H41" s="75">
        <v>17.760000000000002</v>
      </c>
      <c r="I41" s="75">
        <f t="shared" si="4"/>
        <v>959.52</v>
      </c>
      <c r="J41" s="75">
        <v>0</v>
      </c>
      <c r="K41" s="75">
        <f t="shared" si="0"/>
        <v>1270.3099999999997</v>
      </c>
      <c r="L41" s="75">
        <f t="shared" si="6"/>
        <v>959.52</v>
      </c>
      <c r="M41" s="76" t="s">
        <v>128</v>
      </c>
      <c r="N41" s="76" t="s">
        <v>130</v>
      </c>
    </row>
    <row r="42" spans="1:14" s="77" customFormat="1" ht="13.5" customHeight="1" x14ac:dyDescent="0.25">
      <c r="A42" s="80"/>
      <c r="B42" s="80" t="s">
        <v>15</v>
      </c>
      <c r="C42" s="81" t="s">
        <v>44</v>
      </c>
      <c r="D42" s="74" t="s">
        <v>0</v>
      </c>
      <c r="E42" s="75">
        <v>1812.7600000000002</v>
      </c>
      <c r="F42" s="75">
        <v>0</v>
      </c>
      <c r="G42" s="75">
        <v>771.46</v>
      </c>
      <c r="H42" s="75">
        <v>14.54</v>
      </c>
      <c r="I42" s="75">
        <f t="shared" si="4"/>
        <v>786</v>
      </c>
      <c r="J42" s="75">
        <v>0</v>
      </c>
      <c r="K42" s="75">
        <f t="shared" si="0"/>
        <v>1041.3000000000002</v>
      </c>
      <c r="L42" s="75">
        <f t="shared" si="6"/>
        <v>786</v>
      </c>
      <c r="M42" s="76" t="s">
        <v>128</v>
      </c>
      <c r="N42" s="76" t="s">
        <v>130</v>
      </c>
    </row>
    <row r="43" spans="1:14" s="77" customFormat="1" ht="13.5" customHeight="1" x14ac:dyDescent="0.25">
      <c r="A43" s="80"/>
      <c r="B43" s="80" t="s">
        <v>15</v>
      </c>
      <c r="C43" s="81" t="s">
        <v>44</v>
      </c>
      <c r="D43" s="74" t="s">
        <v>0</v>
      </c>
      <c r="E43" s="75">
        <v>2020.7800000000002</v>
      </c>
      <c r="F43" s="75">
        <v>0</v>
      </c>
      <c r="G43" s="75">
        <v>860.4</v>
      </c>
      <c r="H43" s="75">
        <v>16.2</v>
      </c>
      <c r="I43" s="75">
        <f t="shared" si="4"/>
        <v>876.6</v>
      </c>
      <c r="J43" s="75">
        <v>0</v>
      </c>
      <c r="K43" s="75">
        <f t="shared" si="0"/>
        <v>1160.3800000000001</v>
      </c>
      <c r="L43" s="75">
        <f t="shared" si="6"/>
        <v>876.6</v>
      </c>
      <c r="M43" s="76" t="s">
        <v>128</v>
      </c>
      <c r="N43" s="76" t="s">
        <v>130</v>
      </c>
    </row>
    <row r="44" spans="1:14" s="77" customFormat="1" ht="13.5" customHeight="1" x14ac:dyDescent="0.25">
      <c r="A44" s="80"/>
      <c r="B44" s="80" t="s">
        <v>15</v>
      </c>
      <c r="C44" s="81" t="s">
        <v>44</v>
      </c>
      <c r="D44" s="74" t="s">
        <v>0</v>
      </c>
      <c r="E44" s="75">
        <v>1979.6999999999998</v>
      </c>
      <c r="F44" s="75">
        <v>0</v>
      </c>
      <c r="G44" s="75">
        <v>842.6</v>
      </c>
      <c r="H44" s="75">
        <v>15.88</v>
      </c>
      <c r="I44" s="75">
        <f t="shared" si="4"/>
        <v>858.48</v>
      </c>
      <c r="J44" s="75">
        <v>0</v>
      </c>
      <c r="K44" s="75">
        <f t="shared" si="0"/>
        <v>1137.0999999999999</v>
      </c>
      <c r="L44" s="75">
        <f t="shared" si="6"/>
        <v>858.48</v>
      </c>
      <c r="M44" s="76" t="s">
        <v>128</v>
      </c>
      <c r="N44" s="76" t="s">
        <v>130</v>
      </c>
    </row>
    <row r="45" spans="1:14" s="77" customFormat="1" ht="13.5" customHeight="1" x14ac:dyDescent="0.25">
      <c r="A45" s="80"/>
      <c r="B45" s="80" t="s">
        <v>15</v>
      </c>
      <c r="C45" s="81" t="s">
        <v>44</v>
      </c>
      <c r="D45" s="74" t="s">
        <v>0</v>
      </c>
      <c r="E45" s="75">
        <v>3410.6400000000003</v>
      </c>
      <c r="F45" s="75">
        <v>0</v>
      </c>
      <c r="G45" s="75">
        <v>1452</v>
      </c>
      <c r="H45" s="75">
        <v>27.36</v>
      </c>
      <c r="I45" s="75">
        <f t="shared" si="4"/>
        <v>1479.36</v>
      </c>
      <c r="J45" s="75">
        <v>0</v>
      </c>
      <c r="K45" s="75">
        <f t="shared" si="0"/>
        <v>1958.6400000000003</v>
      </c>
      <c r="L45" s="75">
        <f t="shared" si="6"/>
        <v>1479.36</v>
      </c>
      <c r="M45" s="76" t="s">
        <v>128</v>
      </c>
      <c r="N45" s="76" t="s">
        <v>130</v>
      </c>
    </row>
    <row r="46" spans="1:14" s="77" customFormat="1" ht="13.5" customHeight="1" x14ac:dyDescent="0.25">
      <c r="A46" s="80"/>
      <c r="B46" s="80" t="s">
        <v>15</v>
      </c>
      <c r="C46" s="81" t="s">
        <v>44</v>
      </c>
      <c r="D46" s="74" t="s">
        <v>0</v>
      </c>
      <c r="E46" s="75">
        <v>1950.7599999999998</v>
      </c>
      <c r="F46" s="75">
        <v>0</v>
      </c>
      <c r="G46" s="75">
        <v>830.35</v>
      </c>
      <c r="H46" s="75">
        <v>15.65</v>
      </c>
      <c r="I46" s="75">
        <f t="shared" si="4"/>
        <v>846</v>
      </c>
      <c r="J46" s="75">
        <v>0</v>
      </c>
      <c r="K46" s="75">
        <f t="shared" si="0"/>
        <v>1120.4099999999999</v>
      </c>
      <c r="L46" s="75">
        <f t="shared" si="6"/>
        <v>846</v>
      </c>
      <c r="M46" s="76" t="s">
        <v>128</v>
      </c>
      <c r="N46" s="76" t="s">
        <v>130</v>
      </c>
    </row>
    <row r="47" spans="1:14" s="77" customFormat="1" ht="13.5" customHeight="1" x14ac:dyDescent="0.25">
      <c r="A47" s="80"/>
      <c r="B47" s="80" t="s">
        <v>15</v>
      </c>
      <c r="C47" s="81" t="s">
        <v>44</v>
      </c>
      <c r="D47" s="74" t="s">
        <v>0</v>
      </c>
      <c r="E47" s="75">
        <v>2081.4899999999998</v>
      </c>
      <c r="F47" s="75">
        <v>0</v>
      </c>
      <c r="G47" s="75">
        <v>886.06</v>
      </c>
      <c r="H47" s="75">
        <v>16.7</v>
      </c>
      <c r="I47" s="75">
        <f t="shared" si="4"/>
        <v>902.76</v>
      </c>
      <c r="J47" s="75">
        <v>0</v>
      </c>
      <c r="K47" s="75">
        <f t="shared" si="0"/>
        <v>1195.4299999999998</v>
      </c>
      <c r="L47" s="75">
        <f t="shared" si="6"/>
        <v>902.76</v>
      </c>
      <c r="M47" s="76" t="s">
        <v>128</v>
      </c>
      <c r="N47" s="76" t="s">
        <v>130</v>
      </c>
    </row>
    <row r="48" spans="1:14" s="77" customFormat="1" ht="13.5" customHeight="1" x14ac:dyDescent="0.25">
      <c r="A48" s="80"/>
      <c r="B48" s="80" t="s">
        <v>15</v>
      </c>
      <c r="C48" s="81" t="s">
        <v>44</v>
      </c>
      <c r="D48" s="74" t="s">
        <v>0</v>
      </c>
      <c r="E48" s="75">
        <v>3378.2499999999995</v>
      </c>
      <c r="F48" s="75">
        <v>0</v>
      </c>
      <c r="G48" s="75">
        <v>1438.22</v>
      </c>
      <c r="H48" s="75">
        <v>27.1</v>
      </c>
      <c r="I48" s="75">
        <f t="shared" si="4"/>
        <v>1465.32</v>
      </c>
      <c r="J48" s="75">
        <v>0</v>
      </c>
      <c r="K48" s="75">
        <f t="shared" si="0"/>
        <v>1940.0299999999995</v>
      </c>
      <c r="L48" s="75">
        <f t="shared" si="6"/>
        <v>1465.32</v>
      </c>
      <c r="M48" s="76" t="s">
        <v>128</v>
      </c>
      <c r="N48" s="76" t="s">
        <v>130</v>
      </c>
    </row>
    <row r="49" spans="1:14" s="77" customFormat="1" ht="13.5" customHeight="1" x14ac:dyDescent="0.25">
      <c r="A49" s="80"/>
      <c r="B49" s="80" t="s">
        <v>15</v>
      </c>
      <c r="C49" s="81" t="s">
        <v>44</v>
      </c>
      <c r="D49" s="74" t="s">
        <v>0</v>
      </c>
      <c r="E49" s="75">
        <v>2358.6300000000006</v>
      </c>
      <c r="F49" s="75">
        <v>0</v>
      </c>
      <c r="G49" s="75">
        <v>1004.1</v>
      </c>
      <c r="H49" s="75">
        <v>18.899999999999999</v>
      </c>
      <c r="I49" s="75">
        <f t="shared" si="4"/>
        <v>1023</v>
      </c>
      <c r="J49" s="75">
        <v>0</v>
      </c>
      <c r="K49" s="75">
        <f t="shared" si="0"/>
        <v>1354.5300000000007</v>
      </c>
      <c r="L49" s="75">
        <f t="shared" si="6"/>
        <v>1023</v>
      </c>
      <c r="M49" s="76" t="s">
        <v>128</v>
      </c>
      <c r="N49" s="76" t="s">
        <v>130</v>
      </c>
    </row>
    <row r="50" spans="1:14" s="77" customFormat="1" ht="13.5" customHeight="1" x14ac:dyDescent="0.25">
      <c r="A50" s="80"/>
      <c r="B50" s="80" t="s">
        <v>15</v>
      </c>
      <c r="C50" s="81" t="s">
        <v>44</v>
      </c>
      <c r="D50" s="74" t="s">
        <v>0</v>
      </c>
      <c r="E50" s="75">
        <v>2401.9799999999996</v>
      </c>
      <c r="F50" s="75">
        <v>0</v>
      </c>
      <c r="G50" s="75">
        <v>1022.46</v>
      </c>
      <c r="H50" s="75">
        <v>19.260000000000002</v>
      </c>
      <c r="I50" s="75">
        <f t="shared" si="4"/>
        <v>1041.72</v>
      </c>
      <c r="J50" s="75">
        <v>0</v>
      </c>
      <c r="K50" s="75">
        <f t="shared" si="0"/>
        <v>1379.5199999999995</v>
      </c>
      <c r="L50" s="75">
        <f t="shared" si="6"/>
        <v>1041.72</v>
      </c>
      <c r="M50" s="76" t="s">
        <v>128</v>
      </c>
      <c r="N50" s="76" t="s">
        <v>130</v>
      </c>
    </row>
    <row r="51" spans="1:14" s="77" customFormat="1" ht="13.5" customHeight="1" x14ac:dyDescent="0.25">
      <c r="A51" s="80"/>
      <c r="B51" s="80" t="s">
        <v>15</v>
      </c>
      <c r="C51" s="81" t="s">
        <v>44</v>
      </c>
      <c r="D51" s="74" t="s">
        <v>0</v>
      </c>
      <c r="E51" s="75">
        <v>2301.89</v>
      </c>
      <c r="F51" s="75">
        <v>0</v>
      </c>
      <c r="G51" s="75">
        <v>979.82</v>
      </c>
      <c r="H51" s="75">
        <v>18.46</v>
      </c>
      <c r="I51" s="75">
        <f t="shared" si="4"/>
        <v>998.28000000000009</v>
      </c>
      <c r="J51" s="75">
        <v>0</v>
      </c>
      <c r="K51" s="75">
        <f t="shared" si="0"/>
        <v>1322.0699999999997</v>
      </c>
      <c r="L51" s="75">
        <f t="shared" si="6"/>
        <v>998.28000000000009</v>
      </c>
      <c r="M51" s="76" t="s">
        <v>128</v>
      </c>
      <c r="N51" s="76" t="s">
        <v>130</v>
      </c>
    </row>
    <row r="52" spans="1:14" s="77" customFormat="1" ht="13.5" customHeight="1" x14ac:dyDescent="0.25">
      <c r="A52" s="80"/>
      <c r="B52" s="80" t="s">
        <v>15</v>
      </c>
      <c r="C52" s="81" t="s">
        <v>44</v>
      </c>
      <c r="D52" s="74" t="s">
        <v>0</v>
      </c>
      <c r="E52" s="75">
        <v>2478.4899999999998</v>
      </c>
      <c r="F52" s="75">
        <v>0</v>
      </c>
      <c r="G52" s="75">
        <v>1055.0899999999999</v>
      </c>
      <c r="H52" s="75">
        <v>19.87</v>
      </c>
      <c r="I52" s="75">
        <f t="shared" si="4"/>
        <v>1074.9599999999998</v>
      </c>
      <c r="J52" s="75">
        <v>0</v>
      </c>
      <c r="K52" s="75">
        <f t="shared" si="0"/>
        <v>1423.3999999999999</v>
      </c>
      <c r="L52" s="75">
        <f t="shared" si="6"/>
        <v>1074.9599999999998</v>
      </c>
      <c r="M52" s="76" t="s">
        <v>128</v>
      </c>
      <c r="N52" s="76" t="s">
        <v>130</v>
      </c>
    </row>
    <row r="53" spans="1:14" s="77" customFormat="1" ht="13.5" customHeight="1" x14ac:dyDescent="0.25">
      <c r="A53" s="80"/>
      <c r="B53" s="80" t="s">
        <v>15</v>
      </c>
      <c r="C53" s="81" t="s">
        <v>44</v>
      </c>
      <c r="D53" s="74" t="s">
        <v>0</v>
      </c>
      <c r="E53" s="75">
        <v>2300.2599999999998</v>
      </c>
      <c r="F53" s="75">
        <v>0</v>
      </c>
      <c r="G53" s="75">
        <v>979.12</v>
      </c>
      <c r="H53" s="75">
        <v>18.440000000000001</v>
      </c>
      <c r="I53" s="75">
        <f t="shared" si="4"/>
        <v>997.56000000000006</v>
      </c>
      <c r="J53" s="75">
        <v>0</v>
      </c>
      <c r="K53" s="75">
        <f t="shared" si="0"/>
        <v>1321.1399999999999</v>
      </c>
      <c r="L53" s="75">
        <f t="shared" si="6"/>
        <v>997.56000000000006</v>
      </c>
      <c r="M53" s="76" t="s">
        <v>128</v>
      </c>
      <c r="N53" s="76" t="s">
        <v>130</v>
      </c>
    </row>
    <row r="54" spans="1:14" s="77" customFormat="1" ht="13.5" customHeight="1" x14ac:dyDescent="0.25">
      <c r="A54" s="80"/>
      <c r="B54" s="80" t="s">
        <v>15</v>
      </c>
      <c r="C54" s="81" t="s">
        <v>44</v>
      </c>
      <c r="D54" s="74" t="s">
        <v>0</v>
      </c>
      <c r="E54" s="75">
        <v>2305.9500000000003</v>
      </c>
      <c r="F54" s="75">
        <v>0</v>
      </c>
      <c r="G54" s="75">
        <v>981.58</v>
      </c>
      <c r="H54" s="75">
        <v>18.5</v>
      </c>
      <c r="I54" s="75">
        <f t="shared" si="4"/>
        <v>1000.08</v>
      </c>
      <c r="J54" s="75">
        <v>0</v>
      </c>
      <c r="K54" s="75">
        <f t="shared" si="0"/>
        <v>1324.3700000000003</v>
      </c>
      <c r="L54" s="75">
        <f t="shared" si="6"/>
        <v>1000.08</v>
      </c>
      <c r="M54" s="76" t="s">
        <v>128</v>
      </c>
      <c r="N54" s="76" t="s">
        <v>130</v>
      </c>
    </row>
    <row r="55" spans="1:14" s="77" customFormat="1" ht="13.5" customHeight="1" x14ac:dyDescent="0.25">
      <c r="A55" s="80"/>
      <c r="B55" s="80" t="s">
        <v>15</v>
      </c>
      <c r="C55" s="81" t="s">
        <v>44</v>
      </c>
      <c r="D55" s="74" t="s">
        <v>0</v>
      </c>
      <c r="E55" s="75">
        <v>2284.12</v>
      </c>
      <c r="F55" s="75">
        <v>0</v>
      </c>
      <c r="G55" s="75">
        <v>972.04</v>
      </c>
      <c r="H55" s="75">
        <v>18.32</v>
      </c>
      <c r="I55" s="75">
        <f t="shared" si="4"/>
        <v>990.36</v>
      </c>
      <c r="J55" s="75">
        <v>0</v>
      </c>
      <c r="K55" s="75">
        <f t="shared" si="0"/>
        <v>1312.08</v>
      </c>
      <c r="L55" s="75">
        <f t="shared" si="6"/>
        <v>990.36</v>
      </c>
      <c r="M55" s="76" t="s">
        <v>128</v>
      </c>
      <c r="N55" s="76" t="s">
        <v>130</v>
      </c>
    </row>
    <row r="56" spans="1:14" s="77" customFormat="1" ht="13.5" customHeight="1" x14ac:dyDescent="0.25">
      <c r="A56" s="80"/>
      <c r="B56" s="80" t="s">
        <v>15</v>
      </c>
      <c r="C56" s="81" t="s">
        <v>44</v>
      </c>
      <c r="D56" s="74" t="s">
        <v>0</v>
      </c>
      <c r="E56" s="75">
        <v>2222.33</v>
      </c>
      <c r="F56" s="75">
        <v>0</v>
      </c>
      <c r="G56" s="75">
        <v>945.9</v>
      </c>
      <c r="H56" s="75">
        <v>17.82</v>
      </c>
      <c r="I56" s="75">
        <f t="shared" si="4"/>
        <v>963.72</v>
      </c>
      <c r="J56" s="75">
        <v>0</v>
      </c>
      <c r="K56" s="75">
        <f t="shared" si="0"/>
        <v>1276.4299999999998</v>
      </c>
      <c r="L56" s="75">
        <f t="shared" si="6"/>
        <v>963.72</v>
      </c>
      <c r="M56" s="76" t="s">
        <v>128</v>
      </c>
      <c r="N56" s="76" t="s">
        <v>130</v>
      </c>
    </row>
    <row r="57" spans="1:14" s="77" customFormat="1" ht="13.5" customHeight="1" x14ac:dyDescent="0.25">
      <c r="A57" s="80"/>
      <c r="B57" s="80" t="s">
        <v>15</v>
      </c>
      <c r="C57" s="81" t="s">
        <v>44</v>
      </c>
      <c r="D57" s="74" t="s">
        <v>0</v>
      </c>
      <c r="E57" s="75">
        <v>2613.21</v>
      </c>
      <c r="F57" s="75">
        <v>0</v>
      </c>
      <c r="G57" s="75">
        <v>1112.44</v>
      </c>
      <c r="H57" s="75">
        <v>20.96</v>
      </c>
      <c r="I57" s="75">
        <f t="shared" si="4"/>
        <v>1133.4000000000001</v>
      </c>
      <c r="J57" s="75">
        <v>0</v>
      </c>
      <c r="K57" s="75">
        <f t="shared" si="0"/>
        <v>1500.77</v>
      </c>
      <c r="L57" s="75">
        <f t="shared" si="6"/>
        <v>1133.4000000000001</v>
      </c>
      <c r="M57" s="76" t="s">
        <v>128</v>
      </c>
      <c r="N57" s="76" t="s">
        <v>130</v>
      </c>
    </row>
    <row r="58" spans="1:14" s="77" customFormat="1" ht="13.5" customHeight="1" x14ac:dyDescent="0.25">
      <c r="A58" s="80"/>
      <c r="B58" s="80" t="s">
        <v>15</v>
      </c>
      <c r="C58" s="81" t="s">
        <v>44</v>
      </c>
      <c r="D58" s="74" t="s">
        <v>0</v>
      </c>
      <c r="E58" s="75">
        <v>2273.0399999999995</v>
      </c>
      <c r="F58" s="75">
        <v>0</v>
      </c>
      <c r="G58" s="75">
        <v>967.44</v>
      </c>
      <c r="H58" s="75">
        <v>18.239999999999998</v>
      </c>
      <c r="I58" s="75">
        <f t="shared" si="4"/>
        <v>985.68000000000006</v>
      </c>
      <c r="J58" s="75">
        <v>0</v>
      </c>
      <c r="K58" s="75">
        <f t="shared" si="0"/>
        <v>1305.5999999999995</v>
      </c>
      <c r="L58" s="75">
        <f t="shared" si="6"/>
        <v>985.68000000000006</v>
      </c>
      <c r="M58" s="76" t="s">
        <v>128</v>
      </c>
      <c r="N58" s="76" t="s">
        <v>130</v>
      </c>
    </row>
    <row r="59" spans="1:14" s="77" customFormat="1" ht="13.5" customHeight="1" x14ac:dyDescent="0.25">
      <c r="A59" s="80"/>
      <c r="B59" s="80" t="s">
        <v>15</v>
      </c>
      <c r="C59" s="81" t="s">
        <v>44</v>
      </c>
      <c r="D59" s="74" t="s">
        <v>0</v>
      </c>
      <c r="E59" s="75">
        <v>2665.9800000000005</v>
      </c>
      <c r="F59" s="75">
        <v>0</v>
      </c>
      <c r="G59" s="75">
        <v>1134.7</v>
      </c>
      <c r="H59" s="75">
        <v>21.38</v>
      </c>
      <c r="I59" s="75">
        <f t="shared" si="4"/>
        <v>1156.0800000000002</v>
      </c>
      <c r="J59" s="75">
        <v>0</v>
      </c>
      <c r="K59" s="75">
        <f t="shared" si="0"/>
        <v>1531.2800000000004</v>
      </c>
      <c r="L59" s="75">
        <f t="shared" si="6"/>
        <v>1156.0800000000002</v>
      </c>
      <c r="M59" s="76" t="s">
        <v>128</v>
      </c>
      <c r="N59" s="76" t="s">
        <v>130</v>
      </c>
    </row>
    <row r="60" spans="1:14" s="77" customFormat="1" ht="13.5" customHeight="1" x14ac:dyDescent="0.25">
      <c r="A60" s="80"/>
      <c r="B60" s="80" t="s">
        <v>15</v>
      </c>
      <c r="C60" s="81" t="s">
        <v>44</v>
      </c>
      <c r="D60" s="74" t="s">
        <v>0</v>
      </c>
      <c r="E60" s="75">
        <v>2403.21</v>
      </c>
      <c r="F60" s="75">
        <v>0</v>
      </c>
      <c r="G60" s="75">
        <v>1023.06</v>
      </c>
      <c r="H60" s="75">
        <v>19.260000000000002</v>
      </c>
      <c r="I60" s="75">
        <f t="shared" si="4"/>
        <v>1042.32</v>
      </c>
      <c r="J60" s="75">
        <v>0</v>
      </c>
      <c r="K60" s="75">
        <f t="shared" si="0"/>
        <v>1380.15</v>
      </c>
      <c r="L60" s="75">
        <f t="shared" si="6"/>
        <v>1042.32</v>
      </c>
      <c r="M60" s="76" t="s">
        <v>128</v>
      </c>
      <c r="N60" s="76" t="s">
        <v>130</v>
      </c>
    </row>
    <row r="61" spans="1:14" s="77" customFormat="1" ht="13.5" customHeight="1" x14ac:dyDescent="0.25">
      <c r="A61" s="80"/>
      <c r="B61" s="80" t="s">
        <v>15</v>
      </c>
      <c r="C61" s="81" t="s">
        <v>44</v>
      </c>
      <c r="D61" s="74" t="s">
        <v>0</v>
      </c>
      <c r="E61" s="75">
        <v>2245.4499999999998</v>
      </c>
      <c r="F61" s="75">
        <v>0</v>
      </c>
      <c r="G61" s="75">
        <v>955.67</v>
      </c>
      <c r="H61" s="75">
        <v>18.010000000000002</v>
      </c>
      <c r="I61" s="75">
        <f t="shared" si="4"/>
        <v>973.68</v>
      </c>
      <c r="J61" s="75">
        <v>0</v>
      </c>
      <c r="K61" s="75">
        <f t="shared" si="0"/>
        <v>1289.7799999999997</v>
      </c>
      <c r="L61" s="75">
        <f t="shared" si="6"/>
        <v>973.68</v>
      </c>
      <c r="M61" s="76" t="s">
        <v>128</v>
      </c>
      <c r="N61" s="76" t="s">
        <v>130</v>
      </c>
    </row>
    <row r="62" spans="1:14" s="77" customFormat="1" ht="13.5" customHeight="1" x14ac:dyDescent="0.25">
      <c r="A62" s="80"/>
      <c r="B62" s="80" t="s">
        <v>15</v>
      </c>
      <c r="C62" s="81" t="s">
        <v>44</v>
      </c>
      <c r="D62" s="74" t="s">
        <v>0</v>
      </c>
      <c r="E62" s="75">
        <v>2546.5</v>
      </c>
      <c r="F62" s="75">
        <v>0</v>
      </c>
      <c r="G62" s="75">
        <v>1083.96</v>
      </c>
      <c r="H62" s="75">
        <v>20.399999999999999</v>
      </c>
      <c r="I62" s="75">
        <f t="shared" si="4"/>
        <v>1104.3600000000001</v>
      </c>
      <c r="J62" s="75">
        <v>0</v>
      </c>
      <c r="K62" s="75">
        <f t="shared" si="0"/>
        <v>1462.54</v>
      </c>
      <c r="L62" s="75">
        <f t="shared" si="6"/>
        <v>1104.3600000000001</v>
      </c>
      <c r="M62" s="76" t="s">
        <v>128</v>
      </c>
      <c r="N62" s="76" t="s">
        <v>130</v>
      </c>
    </row>
    <row r="63" spans="1:14" s="77" customFormat="1" ht="13.5" customHeight="1" x14ac:dyDescent="0.25">
      <c r="A63" s="80"/>
      <c r="B63" s="80" t="s">
        <v>15</v>
      </c>
      <c r="C63" s="81" t="s">
        <v>44</v>
      </c>
      <c r="D63" s="74" t="s">
        <v>0</v>
      </c>
      <c r="E63" s="75">
        <v>2568.13</v>
      </c>
      <c r="F63" s="75">
        <v>0</v>
      </c>
      <c r="G63" s="75">
        <v>1093.3599999999999</v>
      </c>
      <c r="H63" s="75">
        <v>20.6</v>
      </c>
      <c r="I63" s="75">
        <f t="shared" si="4"/>
        <v>1113.9599999999998</v>
      </c>
      <c r="J63" s="75">
        <v>0</v>
      </c>
      <c r="K63" s="75">
        <f t="shared" si="0"/>
        <v>1474.7700000000002</v>
      </c>
      <c r="L63" s="75">
        <f t="shared" si="6"/>
        <v>1113.9599999999998</v>
      </c>
      <c r="M63" s="76" t="s">
        <v>128</v>
      </c>
      <c r="N63" s="76" t="s">
        <v>130</v>
      </c>
    </row>
    <row r="64" spans="1:14" s="77" customFormat="1" ht="13.5" customHeight="1" x14ac:dyDescent="0.25">
      <c r="A64" s="80"/>
      <c r="B64" s="80" t="s">
        <v>15</v>
      </c>
      <c r="C64" s="81" t="s">
        <v>44</v>
      </c>
      <c r="D64" s="74" t="s">
        <v>0</v>
      </c>
      <c r="E64" s="75">
        <v>2665.9800000000005</v>
      </c>
      <c r="F64" s="75">
        <v>0</v>
      </c>
      <c r="G64" s="75">
        <v>1134.7</v>
      </c>
      <c r="H64" s="75">
        <v>21.38</v>
      </c>
      <c r="I64" s="75">
        <f t="shared" si="4"/>
        <v>1156.0800000000002</v>
      </c>
      <c r="J64" s="75">
        <v>0</v>
      </c>
      <c r="K64" s="75">
        <f t="shared" si="0"/>
        <v>1531.2800000000004</v>
      </c>
      <c r="L64" s="75">
        <f t="shared" si="6"/>
        <v>1156.0800000000002</v>
      </c>
      <c r="M64" s="76" t="s">
        <v>128</v>
      </c>
      <c r="N64" s="76" t="s">
        <v>130</v>
      </c>
    </row>
    <row r="65" spans="1:14" s="77" customFormat="1" ht="13.5" customHeight="1" x14ac:dyDescent="0.25">
      <c r="A65" s="80"/>
      <c r="B65" s="80" t="s">
        <v>15</v>
      </c>
      <c r="C65" s="81" t="s">
        <v>44</v>
      </c>
      <c r="D65" s="74" t="s">
        <v>0</v>
      </c>
      <c r="E65" s="75">
        <v>2518.9699999999998</v>
      </c>
      <c r="F65" s="75">
        <v>0</v>
      </c>
      <c r="G65" s="75">
        <v>1072.3900000000001</v>
      </c>
      <c r="H65" s="75">
        <v>20.21</v>
      </c>
      <c r="I65" s="75">
        <f t="shared" si="4"/>
        <v>1092.6000000000001</v>
      </c>
      <c r="J65" s="75">
        <v>0</v>
      </c>
      <c r="K65" s="75">
        <f t="shared" si="0"/>
        <v>1446.5799999999997</v>
      </c>
      <c r="L65" s="75">
        <f t="shared" si="6"/>
        <v>1092.6000000000001</v>
      </c>
      <c r="M65" s="76" t="s">
        <v>128</v>
      </c>
      <c r="N65" s="76" t="s">
        <v>130</v>
      </c>
    </row>
    <row r="66" spans="1:14" s="77" customFormat="1" ht="13.5" customHeight="1" x14ac:dyDescent="0.25">
      <c r="A66" s="80"/>
      <c r="B66" s="80" t="s">
        <v>15</v>
      </c>
      <c r="C66" s="81" t="s">
        <v>44</v>
      </c>
      <c r="D66" s="74" t="s">
        <v>0</v>
      </c>
      <c r="E66" s="75">
        <v>2278.8799999999997</v>
      </c>
      <c r="F66" s="75">
        <v>0</v>
      </c>
      <c r="G66" s="75">
        <v>970.05</v>
      </c>
      <c r="H66" s="75">
        <v>18.27</v>
      </c>
      <c r="I66" s="75">
        <f t="shared" si="4"/>
        <v>988.31999999999994</v>
      </c>
      <c r="J66" s="75">
        <v>0</v>
      </c>
      <c r="K66" s="75">
        <f t="shared" si="0"/>
        <v>1308.8299999999997</v>
      </c>
      <c r="L66" s="75">
        <f t="shared" si="6"/>
        <v>988.31999999999994</v>
      </c>
      <c r="M66" s="76" t="s">
        <v>128</v>
      </c>
      <c r="N66" s="76" t="s">
        <v>130</v>
      </c>
    </row>
    <row r="67" spans="1:14" s="77" customFormat="1" ht="13.5" customHeight="1" x14ac:dyDescent="0.25">
      <c r="A67" s="80"/>
      <c r="B67" s="80" t="s">
        <v>15</v>
      </c>
      <c r="C67" s="81" t="s">
        <v>44</v>
      </c>
      <c r="D67" s="74" t="s">
        <v>0</v>
      </c>
      <c r="E67" s="75">
        <v>2537.9500000000007</v>
      </c>
      <c r="F67" s="75">
        <v>0</v>
      </c>
      <c r="G67" s="75">
        <v>1080.42</v>
      </c>
      <c r="H67" s="75">
        <v>20.34</v>
      </c>
      <c r="I67" s="75">
        <f t="shared" si="4"/>
        <v>1100.76</v>
      </c>
      <c r="J67" s="75">
        <v>0</v>
      </c>
      <c r="K67" s="75">
        <f t="shared" si="0"/>
        <v>1457.5300000000007</v>
      </c>
      <c r="L67" s="75">
        <f t="shared" si="6"/>
        <v>1100.76</v>
      </c>
      <c r="M67" s="76" t="s">
        <v>128</v>
      </c>
      <c r="N67" s="76" t="s">
        <v>130</v>
      </c>
    </row>
    <row r="68" spans="1:14" s="77" customFormat="1" ht="13.5" customHeight="1" x14ac:dyDescent="0.25">
      <c r="A68" s="80"/>
      <c r="B68" s="80" t="s">
        <v>15</v>
      </c>
      <c r="C68" s="81" t="s">
        <v>44</v>
      </c>
      <c r="D68" s="74" t="s">
        <v>0</v>
      </c>
      <c r="E68" s="75">
        <v>2437.29</v>
      </c>
      <c r="F68" s="75">
        <v>0</v>
      </c>
      <c r="G68" s="75">
        <v>1037.29</v>
      </c>
      <c r="H68" s="75">
        <v>19.55</v>
      </c>
      <c r="I68" s="75">
        <f t="shared" si="4"/>
        <v>1056.8399999999999</v>
      </c>
      <c r="J68" s="75">
        <v>0</v>
      </c>
      <c r="K68" s="75">
        <f t="shared" si="0"/>
        <v>1400</v>
      </c>
      <c r="L68" s="75">
        <f t="shared" si="6"/>
        <v>1056.8399999999999</v>
      </c>
      <c r="M68" s="76" t="s">
        <v>128</v>
      </c>
      <c r="N68" s="76" t="s">
        <v>130</v>
      </c>
    </row>
    <row r="69" spans="1:14" s="77" customFormat="1" ht="13.5" customHeight="1" x14ac:dyDescent="0.25">
      <c r="A69" s="80"/>
      <c r="B69" s="80" t="s">
        <v>15</v>
      </c>
      <c r="C69" s="81" t="s">
        <v>44</v>
      </c>
      <c r="D69" s="74" t="s">
        <v>0</v>
      </c>
      <c r="E69" s="75">
        <v>2560.16</v>
      </c>
      <c r="F69" s="75">
        <v>0</v>
      </c>
      <c r="G69" s="75">
        <v>1089.96</v>
      </c>
      <c r="H69" s="75">
        <v>20.52</v>
      </c>
      <c r="I69" s="75">
        <f t="shared" si="4"/>
        <v>1110.48</v>
      </c>
      <c r="J69" s="75">
        <v>0</v>
      </c>
      <c r="K69" s="75">
        <f t="shared" si="0"/>
        <v>1470.1999999999998</v>
      </c>
      <c r="L69" s="75">
        <f t="shared" si="6"/>
        <v>1110.48</v>
      </c>
      <c r="M69" s="76" t="s">
        <v>128</v>
      </c>
      <c r="N69" s="76" t="s">
        <v>130</v>
      </c>
    </row>
    <row r="70" spans="1:14" s="77" customFormat="1" ht="13.5" customHeight="1" x14ac:dyDescent="0.25">
      <c r="A70" s="80"/>
      <c r="B70" s="80" t="s">
        <v>15</v>
      </c>
      <c r="C70" s="81" t="s">
        <v>44</v>
      </c>
      <c r="D70" s="74" t="s">
        <v>0</v>
      </c>
      <c r="E70" s="75">
        <v>2551.02</v>
      </c>
      <c r="F70" s="75">
        <v>0</v>
      </c>
      <c r="G70" s="75">
        <v>1085.82</v>
      </c>
      <c r="H70" s="75">
        <v>20.46</v>
      </c>
      <c r="I70" s="75">
        <f t="shared" si="4"/>
        <v>1106.28</v>
      </c>
      <c r="J70" s="75">
        <v>0</v>
      </c>
      <c r="K70" s="75">
        <f t="shared" si="0"/>
        <v>1465.2</v>
      </c>
      <c r="L70" s="75">
        <f t="shared" si="6"/>
        <v>1106.28</v>
      </c>
      <c r="M70" s="76" t="s">
        <v>128</v>
      </c>
      <c r="N70" s="76" t="s">
        <v>130</v>
      </c>
    </row>
    <row r="71" spans="1:14" s="77" customFormat="1" ht="13.5" customHeight="1" x14ac:dyDescent="0.25">
      <c r="A71" s="80"/>
      <c r="B71" s="80" t="s">
        <v>15</v>
      </c>
      <c r="C71" s="81" t="s">
        <v>44</v>
      </c>
      <c r="D71" s="74" t="s">
        <v>0</v>
      </c>
      <c r="E71" s="75">
        <v>2665.9800000000005</v>
      </c>
      <c r="F71" s="75">
        <v>0</v>
      </c>
      <c r="G71" s="75">
        <v>1134.7</v>
      </c>
      <c r="H71" s="75">
        <v>21.38</v>
      </c>
      <c r="I71" s="75">
        <f t="shared" si="4"/>
        <v>1156.0800000000002</v>
      </c>
      <c r="J71" s="75">
        <v>0</v>
      </c>
      <c r="K71" s="75">
        <f t="shared" si="0"/>
        <v>1531.2800000000004</v>
      </c>
      <c r="L71" s="75">
        <f t="shared" si="6"/>
        <v>1156.0800000000002</v>
      </c>
      <c r="M71" s="76" t="s">
        <v>128</v>
      </c>
      <c r="N71" s="76" t="s">
        <v>130</v>
      </c>
    </row>
    <row r="72" spans="1:14" s="77" customFormat="1" ht="13.5" customHeight="1" x14ac:dyDescent="0.25">
      <c r="A72" s="80"/>
      <c r="B72" s="80" t="s">
        <v>15</v>
      </c>
      <c r="C72" s="81" t="s">
        <v>44</v>
      </c>
      <c r="D72" s="74" t="s">
        <v>0</v>
      </c>
      <c r="E72" s="75">
        <v>2401.0300000000002</v>
      </c>
      <c r="F72" s="75">
        <v>0</v>
      </c>
      <c r="G72" s="75">
        <v>1022.1</v>
      </c>
      <c r="H72" s="75">
        <v>19.260000000000002</v>
      </c>
      <c r="I72" s="75">
        <f t="shared" si="4"/>
        <v>1041.3600000000001</v>
      </c>
      <c r="J72" s="75">
        <v>0</v>
      </c>
      <c r="K72" s="75">
        <f t="shared" si="0"/>
        <v>1378.9300000000003</v>
      </c>
      <c r="L72" s="75">
        <f t="shared" si="6"/>
        <v>1041.3600000000001</v>
      </c>
      <c r="M72" s="76" t="s">
        <v>128</v>
      </c>
      <c r="N72" s="76" t="s">
        <v>130</v>
      </c>
    </row>
    <row r="73" spans="1:14" s="77" customFormat="1" ht="25.5" x14ac:dyDescent="0.25">
      <c r="A73" s="80" t="s">
        <v>19</v>
      </c>
      <c r="B73" s="80"/>
      <c r="C73" s="79"/>
      <c r="D73" s="74"/>
      <c r="E73" s="75"/>
      <c r="F73" s="75"/>
      <c r="G73" s="75"/>
      <c r="H73" s="75"/>
      <c r="I73" s="75"/>
      <c r="J73" s="75"/>
      <c r="K73" s="75"/>
      <c r="L73" s="75"/>
      <c r="M73" s="76"/>
      <c r="N73" s="76"/>
    </row>
    <row r="74" spans="1:14" s="77" customFormat="1" ht="13.5" customHeight="1" x14ac:dyDescent="0.25">
      <c r="A74" s="80"/>
      <c r="B74" s="80" t="s">
        <v>15</v>
      </c>
      <c r="C74" s="79" t="s">
        <v>44</v>
      </c>
      <c r="D74" s="74" t="s">
        <v>0</v>
      </c>
      <c r="E74" s="75">
        <v>29359.540000000008</v>
      </c>
      <c r="F74" s="75">
        <v>0</v>
      </c>
      <c r="G74" s="75">
        <v>19572.96</v>
      </c>
      <c r="H74" s="75">
        <v>0</v>
      </c>
      <c r="I74" s="75">
        <f t="shared" si="4"/>
        <v>19572.96</v>
      </c>
      <c r="J74" s="75">
        <v>0</v>
      </c>
      <c r="K74" s="75">
        <f t="shared" ref="K74:K137" si="7">E74+F74-G74</f>
        <v>9786.580000000009</v>
      </c>
      <c r="L74" s="75">
        <f t="shared" ref="L74:L87" si="8">I74-J74</f>
        <v>19572.96</v>
      </c>
      <c r="M74" s="76" t="s">
        <v>131</v>
      </c>
      <c r="N74" s="76" t="s">
        <v>132</v>
      </c>
    </row>
    <row r="75" spans="1:14" s="77" customFormat="1" ht="13.5" customHeight="1" x14ac:dyDescent="0.25">
      <c r="A75" s="80"/>
      <c r="B75" s="80" t="s">
        <v>15</v>
      </c>
      <c r="C75" s="79" t="s">
        <v>44</v>
      </c>
      <c r="D75" s="74" t="s">
        <v>0</v>
      </c>
      <c r="E75" s="75">
        <v>31405.420000000009</v>
      </c>
      <c r="F75" s="75">
        <v>0</v>
      </c>
      <c r="G75" s="75">
        <v>20936.759999999998</v>
      </c>
      <c r="H75" s="75">
        <v>0</v>
      </c>
      <c r="I75" s="75">
        <f t="shared" si="4"/>
        <v>20936.759999999998</v>
      </c>
      <c r="J75" s="75">
        <v>0</v>
      </c>
      <c r="K75" s="75">
        <f t="shared" si="7"/>
        <v>10468.660000000011</v>
      </c>
      <c r="L75" s="75">
        <f t="shared" si="8"/>
        <v>20936.759999999998</v>
      </c>
      <c r="M75" s="76" t="s">
        <v>131</v>
      </c>
      <c r="N75" s="76" t="s">
        <v>132</v>
      </c>
    </row>
    <row r="76" spans="1:14" s="77" customFormat="1" ht="13.5" customHeight="1" x14ac:dyDescent="0.25">
      <c r="A76" s="80"/>
      <c r="B76" s="80" t="s">
        <v>15</v>
      </c>
      <c r="C76" s="79" t="s">
        <v>44</v>
      </c>
      <c r="D76" s="74" t="s">
        <v>0</v>
      </c>
      <c r="E76" s="75">
        <v>32252.359999999997</v>
      </c>
      <c r="F76" s="75">
        <v>0</v>
      </c>
      <c r="G76" s="75">
        <v>21501.84</v>
      </c>
      <c r="H76" s="75">
        <v>0</v>
      </c>
      <c r="I76" s="75">
        <f t="shared" si="4"/>
        <v>21501.84</v>
      </c>
      <c r="J76" s="75">
        <v>0</v>
      </c>
      <c r="K76" s="75">
        <f t="shared" si="7"/>
        <v>10750.519999999997</v>
      </c>
      <c r="L76" s="75">
        <f t="shared" si="8"/>
        <v>21501.84</v>
      </c>
      <c r="M76" s="76" t="s">
        <v>131</v>
      </c>
      <c r="N76" s="76" t="s">
        <v>132</v>
      </c>
    </row>
    <row r="77" spans="1:14" s="77" customFormat="1" ht="13.5" customHeight="1" x14ac:dyDescent="0.25">
      <c r="A77" s="80"/>
      <c r="B77" s="80" t="s">
        <v>15</v>
      </c>
      <c r="C77" s="79" t="s">
        <v>44</v>
      </c>
      <c r="D77" s="74" t="s">
        <v>0</v>
      </c>
      <c r="E77" s="75">
        <v>25038.150000000005</v>
      </c>
      <c r="F77" s="75">
        <v>0</v>
      </c>
      <c r="G77" s="75">
        <v>16692.48</v>
      </c>
      <c r="H77" s="75">
        <v>0</v>
      </c>
      <c r="I77" s="75">
        <f t="shared" si="4"/>
        <v>16692.48</v>
      </c>
      <c r="J77" s="75">
        <v>0</v>
      </c>
      <c r="K77" s="75">
        <f t="shared" si="7"/>
        <v>8345.6700000000055</v>
      </c>
      <c r="L77" s="75">
        <f t="shared" si="8"/>
        <v>16692.48</v>
      </c>
      <c r="M77" s="76" t="s">
        <v>131</v>
      </c>
      <c r="N77" s="76" t="s">
        <v>132</v>
      </c>
    </row>
    <row r="78" spans="1:14" s="77" customFormat="1" ht="13.5" customHeight="1" x14ac:dyDescent="0.25">
      <c r="A78" s="80"/>
      <c r="B78" s="80" t="s">
        <v>15</v>
      </c>
      <c r="C78" s="79" t="s">
        <v>44</v>
      </c>
      <c r="D78" s="74" t="s">
        <v>0</v>
      </c>
      <c r="E78" s="75">
        <v>25791.280000000002</v>
      </c>
      <c r="F78" s="75">
        <v>0</v>
      </c>
      <c r="G78" s="75">
        <v>17194.439999999999</v>
      </c>
      <c r="H78" s="75">
        <v>0</v>
      </c>
      <c r="I78" s="75">
        <f t="shared" si="4"/>
        <v>17194.439999999999</v>
      </c>
      <c r="J78" s="75">
        <v>0</v>
      </c>
      <c r="K78" s="75">
        <f t="shared" si="7"/>
        <v>8596.8400000000038</v>
      </c>
      <c r="L78" s="75">
        <f t="shared" si="8"/>
        <v>17194.439999999999</v>
      </c>
      <c r="M78" s="76" t="s">
        <v>131</v>
      </c>
      <c r="N78" s="76" t="s">
        <v>132</v>
      </c>
    </row>
    <row r="79" spans="1:14" s="77" customFormat="1" ht="13.5" customHeight="1" x14ac:dyDescent="0.25">
      <c r="A79" s="80"/>
      <c r="B79" s="80" t="s">
        <v>15</v>
      </c>
      <c r="C79" s="79" t="s">
        <v>44</v>
      </c>
      <c r="D79" s="74" t="s">
        <v>0</v>
      </c>
      <c r="E79" s="75">
        <v>26031.46</v>
      </c>
      <c r="F79" s="75">
        <v>0</v>
      </c>
      <c r="G79" s="75">
        <v>17354.04</v>
      </c>
      <c r="H79" s="75">
        <v>0</v>
      </c>
      <c r="I79" s="75">
        <f t="shared" si="4"/>
        <v>17354.04</v>
      </c>
      <c r="J79" s="75">
        <v>0</v>
      </c>
      <c r="K79" s="75">
        <f t="shared" si="7"/>
        <v>8677.4199999999983</v>
      </c>
      <c r="L79" s="75">
        <f t="shared" si="8"/>
        <v>17354.04</v>
      </c>
      <c r="M79" s="76" t="s">
        <v>131</v>
      </c>
      <c r="N79" s="76" t="s">
        <v>132</v>
      </c>
    </row>
    <row r="80" spans="1:14" s="77" customFormat="1" ht="13.5" customHeight="1" x14ac:dyDescent="0.25">
      <c r="A80" s="80"/>
      <c r="B80" s="80" t="s">
        <v>15</v>
      </c>
      <c r="C80" s="79" t="s">
        <v>44</v>
      </c>
      <c r="D80" s="74" t="s">
        <v>0</v>
      </c>
      <c r="E80" s="75">
        <v>37282.839999999997</v>
      </c>
      <c r="F80" s="75">
        <v>0</v>
      </c>
      <c r="G80" s="75">
        <v>24855</v>
      </c>
      <c r="H80" s="75">
        <v>0</v>
      </c>
      <c r="I80" s="75">
        <f t="shared" si="4"/>
        <v>24855</v>
      </c>
      <c r="J80" s="75">
        <v>0</v>
      </c>
      <c r="K80" s="75">
        <f t="shared" si="7"/>
        <v>12427.839999999997</v>
      </c>
      <c r="L80" s="75">
        <f t="shared" si="8"/>
        <v>24855</v>
      </c>
      <c r="M80" s="76" t="s">
        <v>131</v>
      </c>
      <c r="N80" s="76" t="s">
        <v>132</v>
      </c>
    </row>
    <row r="81" spans="1:14" s="77" customFormat="1" ht="13.5" customHeight="1" x14ac:dyDescent="0.25">
      <c r="A81" s="80"/>
      <c r="B81" s="80" t="s">
        <v>15</v>
      </c>
      <c r="C81" s="79" t="s">
        <v>44</v>
      </c>
      <c r="D81" s="74" t="s">
        <v>0</v>
      </c>
      <c r="E81" s="75">
        <v>22204.100000000006</v>
      </c>
      <c r="F81" s="75">
        <v>0</v>
      </c>
      <c r="G81" s="75">
        <v>14802.6</v>
      </c>
      <c r="H81" s="75">
        <v>0</v>
      </c>
      <c r="I81" s="75">
        <f t="shared" si="4"/>
        <v>14802.6</v>
      </c>
      <c r="J81" s="75">
        <v>0</v>
      </c>
      <c r="K81" s="75">
        <f t="shared" si="7"/>
        <v>7401.5000000000055</v>
      </c>
      <c r="L81" s="75">
        <f t="shared" si="8"/>
        <v>14802.6</v>
      </c>
      <c r="M81" s="76" t="s">
        <v>131</v>
      </c>
      <c r="N81" s="76" t="s">
        <v>132</v>
      </c>
    </row>
    <row r="82" spans="1:14" s="77" customFormat="1" ht="13.5" customHeight="1" x14ac:dyDescent="0.25">
      <c r="A82" s="80"/>
      <c r="B82" s="80" t="s">
        <v>15</v>
      </c>
      <c r="C82" s="79" t="s">
        <v>44</v>
      </c>
      <c r="D82" s="74" t="s">
        <v>0</v>
      </c>
      <c r="E82" s="75">
        <v>30743.680000000004</v>
      </c>
      <c r="F82" s="75">
        <v>0</v>
      </c>
      <c r="G82" s="75">
        <v>20495.759999999998</v>
      </c>
      <c r="H82" s="75">
        <v>0</v>
      </c>
      <c r="I82" s="75">
        <f t="shared" ref="I82:I87" si="9">G82+H82</f>
        <v>20495.759999999998</v>
      </c>
      <c r="J82" s="75">
        <v>0</v>
      </c>
      <c r="K82" s="75">
        <f t="shared" si="7"/>
        <v>10247.920000000006</v>
      </c>
      <c r="L82" s="75">
        <f t="shared" si="8"/>
        <v>20495.759999999998</v>
      </c>
      <c r="M82" s="76" t="s">
        <v>131</v>
      </c>
      <c r="N82" s="76" t="s">
        <v>132</v>
      </c>
    </row>
    <row r="83" spans="1:14" s="77" customFormat="1" ht="13.5" customHeight="1" x14ac:dyDescent="0.25">
      <c r="A83" s="80"/>
      <c r="B83" s="80" t="s">
        <v>15</v>
      </c>
      <c r="C83" s="79" t="s">
        <v>44</v>
      </c>
      <c r="D83" s="74" t="s">
        <v>0</v>
      </c>
      <c r="E83" s="75">
        <v>36811.919999999998</v>
      </c>
      <c r="F83" s="75">
        <v>0</v>
      </c>
      <c r="G83" s="75">
        <v>24541.32</v>
      </c>
      <c r="H83" s="75">
        <v>0</v>
      </c>
      <c r="I83" s="75">
        <f t="shared" si="9"/>
        <v>24541.32</v>
      </c>
      <c r="J83" s="75">
        <v>0</v>
      </c>
      <c r="K83" s="75">
        <f t="shared" si="7"/>
        <v>12270.599999999999</v>
      </c>
      <c r="L83" s="75">
        <f t="shared" si="8"/>
        <v>24541.32</v>
      </c>
      <c r="M83" s="76" t="s">
        <v>131</v>
      </c>
      <c r="N83" s="76" t="s">
        <v>132</v>
      </c>
    </row>
    <row r="84" spans="1:14" s="77" customFormat="1" ht="13.5" customHeight="1" x14ac:dyDescent="0.25">
      <c r="A84" s="80"/>
      <c r="B84" s="80" t="s">
        <v>15</v>
      </c>
      <c r="C84" s="79" t="s">
        <v>44</v>
      </c>
      <c r="D84" s="74" t="s">
        <v>0</v>
      </c>
      <c r="E84" s="75">
        <v>39211.159999999989</v>
      </c>
      <c r="F84" s="75">
        <v>0</v>
      </c>
      <c r="G84" s="75">
        <v>26140.799999999999</v>
      </c>
      <c r="H84" s="75">
        <v>0</v>
      </c>
      <c r="I84" s="75">
        <f t="shared" si="9"/>
        <v>26140.799999999999</v>
      </c>
      <c r="J84" s="75">
        <v>0</v>
      </c>
      <c r="K84" s="75">
        <f t="shared" si="7"/>
        <v>13070.35999999999</v>
      </c>
      <c r="L84" s="75">
        <f t="shared" si="8"/>
        <v>26140.799999999999</v>
      </c>
      <c r="M84" s="76" t="s">
        <v>131</v>
      </c>
      <c r="N84" s="76" t="s">
        <v>132</v>
      </c>
    </row>
    <row r="85" spans="1:14" s="77" customFormat="1" ht="13.5" customHeight="1" x14ac:dyDescent="0.25">
      <c r="A85" s="80"/>
      <c r="B85" s="80" t="s">
        <v>15</v>
      </c>
      <c r="C85" s="79" t="s">
        <v>44</v>
      </c>
      <c r="D85" s="74" t="s">
        <v>0</v>
      </c>
      <c r="E85" s="75">
        <v>65536.459999999992</v>
      </c>
      <c r="F85" s="75">
        <v>0</v>
      </c>
      <c r="G85" s="75">
        <v>43690.8</v>
      </c>
      <c r="H85" s="75">
        <v>0</v>
      </c>
      <c r="I85" s="75">
        <f t="shared" si="9"/>
        <v>43690.8</v>
      </c>
      <c r="J85" s="75">
        <v>0</v>
      </c>
      <c r="K85" s="75">
        <f t="shared" si="7"/>
        <v>21845.659999999989</v>
      </c>
      <c r="L85" s="75">
        <f t="shared" si="8"/>
        <v>43690.8</v>
      </c>
      <c r="M85" s="76" t="s">
        <v>131</v>
      </c>
      <c r="N85" s="76" t="s">
        <v>132</v>
      </c>
    </row>
    <row r="86" spans="1:14" s="77" customFormat="1" ht="13.5" customHeight="1" x14ac:dyDescent="0.25">
      <c r="A86" s="80"/>
      <c r="B86" s="80" t="s">
        <v>15</v>
      </c>
      <c r="C86" s="79" t="s">
        <v>44</v>
      </c>
      <c r="D86" s="74" t="s">
        <v>0</v>
      </c>
      <c r="E86" s="75">
        <v>39151.460000000006</v>
      </c>
      <c r="F86" s="75">
        <v>0</v>
      </c>
      <c r="G86" s="75">
        <v>26100.6</v>
      </c>
      <c r="H86" s="75">
        <v>0</v>
      </c>
      <c r="I86" s="75">
        <f t="shared" si="9"/>
        <v>26100.6</v>
      </c>
      <c r="J86" s="75">
        <v>0</v>
      </c>
      <c r="K86" s="75">
        <f t="shared" si="7"/>
        <v>13050.860000000008</v>
      </c>
      <c r="L86" s="75">
        <f t="shared" si="8"/>
        <v>26100.6</v>
      </c>
      <c r="M86" s="76" t="s">
        <v>131</v>
      </c>
      <c r="N86" s="76" t="s">
        <v>132</v>
      </c>
    </row>
    <row r="87" spans="1:14" s="77" customFormat="1" ht="13.5" customHeight="1" x14ac:dyDescent="0.25">
      <c r="A87" s="80"/>
      <c r="B87" s="80" t="s">
        <v>15</v>
      </c>
      <c r="C87" s="79" t="s">
        <v>44</v>
      </c>
      <c r="D87" s="74" t="s">
        <v>0</v>
      </c>
      <c r="E87" s="75">
        <v>39750.29</v>
      </c>
      <c r="F87" s="75">
        <v>0</v>
      </c>
      <c r="G87" s="75">
        <v>26499.96</v>
      </c>
      <c r="H87" s="75">
        <v>0</v>
      </c>
      <c r="I87" s="75">
        <f t="shared" si="9"/>
        <v>26499.96</v>
      </c>
      <c r="J87" s="75">
        <v>0</v>
      </c>
      <c r="K87" s="75">
        <f t="shared" si="7"/>
        <v>13250.330000000002</v>
      </c>
      <c r="L87" s="75">
        <f t="shared" si="8"/>
        <v>26499.96</v>
      </c>
      <c r="M87" s="76" t="s">
        <v>131</v>
      </c>
      <c r="N87" s="76" t="s">
        <v>132</v>
      </c>
    </row>
    <row r="88" spans="1:14" s="77" customFormat="1" ht="15" customHeight="1" x14ac:dyDescent="0.25">
      <c r="A88" s="72" t="s">
        <v>12</v>
      </c>
      <c r="B88" s="72"/>
      <c r="C88" s="73"/>
      <c r="D88" s="82"/>
      <c r="E88" s="83">
        <f t="shared" ref="E88:L88" si="10">SUM(E12:E87)</f>
        <v>9294467.3899999987</v>
      </c>
      <c r="F88" s="83">
        <f t="shared" si="10"/>
        <v>46590.080000000002</v>
      </c>
      <c r="G88" s="83">
        <f t="shared" si="10"/>
        <v>624370.62999999989</v>
      </c>
      <c r="H88" s="83">
        <f t="shared" si="10"/>
        <v>37463.569999999992</v>
      </c>
      <c r="I88" s="83">
        <f t="shared" si="10"/>
        <v>661834.19999999995</v>
      </c>
      <c r="J88" s="83">
        <f t="shared" si="10"/>
        <v>0</v>
      </c>
      <c r="K88" s="83">
        <f t="shared" si="10"/>
        <v>8716686.8399999961</v>
      </c>
      <c r="L88" s="83">
        <f t="shared" si="10"/>
        <v>661834.19999999995</v>
      </c>
      <c r="M88" s="84"/>
      <c r="N88" s="84"/>
    </row>
    <row r="89" spans="1:14" s="77" customFormat="1" ht="13.5" customHeight="1" x14ac:dyDescent="0.25">
      <c r="A89" s="80"/>
      <c r="B89" s="80"/>
      <c r="C89" s="81"/>
      <c r="D89" s="74"/>
      <c r="E89" s="75"/>
      <c r="F89" s="75"/>
      <c r="G89" s="75"/>
      <c r="H89" s="75"/>
      <c r="I89" s="75"/>
      <c r="J89" s="75"/>
      <c r="K89" s="75"/>
      <c r="L89" s="75"/>
      <c r="M89" s="76"/>
      <c r="N89" s="76"/>
    </row>
    <row r="90" spans="1:14" s="77" customFormat="1" ht="30" customHeight="1" x14ac:dyDescent="0.25">
      <c r="A90" s="80" t="s">
        <v>20</v>
      </c>
      <c r="B90" s="80"/>
      <c r="C90" s="81"/>
      <c r="D90" s="74"/>
      <c r="E90" s="75"/>
      <c r="F90" s="75"/>
      <c r="G90" s="75"/>
      <c r="H90" s="75"/>
      <c r="I90" s="75"/>
      <c r="J90" s="75"/>
      <c r="K90" s="75"/>
      <c r="L90" s="75"/>
      <c r="M90" s="76"/>
      <c r="N90" s="76"/>
    </row>
    <row r="91" spans="1:14" s="77" customFormat="1" ht="30" customHeight="1" x14ac:dyDescent="0.25">
      <c r="A91" s="80" t="s">
        <v>21</v>
      </c>
      <c r="B91" s="80"/>
      <c r="C91" s="81"/>
      <c r="D91" s="74"/>
      <c r="E91" s="75"/>
      <c r="F91" s="75"/>
      <c r="G91" s="75"/>
      <c r="H91" s="75"/>
      <c r="I91" s="75"/>
      <c r="J91" s="75"/>
      <c r="K91" s="75"/>
      <c r="L91" s="75"/>
      <c r="M91" s="76"/>
      <c r="N91" s="76"/>
    </row>
    <row r="92" spans="1:14" s="77" customFormat="1" ht="30" customHeight="1" x14ac:dyDescent="0.25">
      <c r="A92" s="80" t="s">
        <v>22</v>
      </c>
      <c r="B92" s="80"/>
      <c r="C92" s="81"/>
      <c r="D92" s="74"/>
      <c r="E92" s="75"/>
      <c r="F92" s="75"/>
      <c r="G92" s="75"/>
      <c r="H92" s="75"/>
      <c r="I92" s="75"/>
      <c r="J92" s="75"/>
      <c r="K92" s="75"/>
      <c r="L92" s="75"/>
      <c r="M92" s="76"/>
      <c r="N92" s="76"/>
    </row>
    <row r="93" spans="1:14" s="77" customFormat="1" ht="39.75" customHeight="1" x14ac:dyDescent="0.25">
      <c r="A93" s="80" t="s">
        <v>23</v>
      </c>
      <c r="B93" s="80"/>
      <c r="C93" s="81"/>
      <c r="D93" s="74"/>
      <c r="E93" s="75"/>
      <c r="F93" s="75"/>
      <c r="G93" s="75"/>
      <c r="H93" s="75"/>
      <c r="I93" s="75"/>
      <c r="J93" s="75"/>
      <c r="K93" s="75"/>
      <c r="L93" s="75"/>
      <c r="M93" s="76"/>
      <c r="N93" s="76"/>
    </row>
    <row r="94" spans="1:14" s="77" customFormat="1" ht="39.75" customHeight="1" x14ac:dyDescent="0.25">
      <c r="A94" s="80" t="s">
        <v>24</v>
      </c>
      <c r="B94" s="80"/>
      <c r="C94" s="81"/>
      <c r="D94" s="74"/>
      <c r="E94" s="75"/>
      <c r="F94" s="75"/>
      <c r="G94" s="75"/>
      <c r="H94" s="75"/>
      <c r="I94" s="75"/>
      <c r="J94" s="75"/>
      <c r="K94" s="75"/>
      <c r="L94" s="75"/>
      <c r="M94" s="76"/>
      <c r="N94" s="76"/>
    </row>
    <row r="95" spans="1:14" s="77" customFormat="1" ht="15" customHeight="1" x14ac:dyDescent="0.25">
      <c r="A95" s="80" t="s">
        <v>25</v>
      </c>
      <c r="B95" s="80"/>
      <c r="C95" s="81"/>
      <c r="D95" s="74"/>
      <c r="E95" s="75"/>
      <c r="F95" s="75"/>
      <c r="G95" s="75"/>
      <c r="H95" s="75"/>
      <c r="I95" s="75"/>
      <c r="J95" s="75"/>
      <c r="K95" s="75"/>
      <c r="L95" s="75"/>
      <c r="M95" s="76"/>
      <c r="N95" s="76"/>
    </row>
    <row r="96" spans="1:14" s="77" customFormat="1" ht="15" customHeight="1" x14ac:dyDescent="0.25">
      <c r="A96" s="78" t="s">
        <v>26</v>
      </c>
      <c r="B96" s="78"/>
      <c r="C96" s="79"/>
      <c r="D96" s="74"/>
      <c r="E96" s="75"/>
      <c r="F96" s="75"/>
      <c r="G96" s="75"/>
      <c r="H96" s="75"/>
      <c r="I96" s="75"/>
      <c r="J96" s="75"/>
      <c r="K96" s="75"/>
      <c r="L96" s="75"/>
      <c r="M96" s="76"/>
      <c r="N96" s="76"/>
    </row>
    <row r="97" spans="1:14" s="77" customFormat="1" ht="13.5" customHeight="1" x14ac:dyDescent="0.25">
      <c r="A97" s="78"/>
      <c r="B97" s="78" t="s">
        <v>27</v>
      </c>
      <c r="C97" s="79" t="s">
        <v>28</v>
      </c>
      <c r="D97" s="74" t="s">
        <v>0</v>
      </c>
      <c r="E97" s="75">
        <v>17000.020000000004</v>
      </c>
      <c r="F97" s="75">
        <v>0</v>
      </c>
      <c r="G97" s="75">
        <v>17000.02</v>
      </c>
      <c r="H97" s="75">
        <v>55.25</v>
      </c>
      <c r="I97" s="75">
        <f t="shared" ref="I97:I152" si="11">G97+H97</f>
        <v>17055.27</v>
      </c>
      <c r="J97" s="75">
        <v>0</v>
      </c>
      <c r="K97" s="75">
        <f t="shared" si="7"/>
        <v>0</v>
      </c>
      <c r="L97" s="75">
        <f t="shared" ref="L97:L152" si="12">I97-J97</f>
        <v>17055.27</v>
      </c>
      <c r="M97" s="76" t="s">
        <v>133</v>
      </c>
      <c r="N97" s="76" t="s">
        <v>134</v>
      </c>
    </row>
    <row r="98" spans="1:14" s="77" customFormat="1" ht="13.5" customHeight="1" x14ac:dyDescent="0.25">
      <c r="A98" s="78"/>
      <c r="B98" s="78"/>
      <c r="C98" s="79" t="s">
        <v>29</v>
      </c>
      <c r="D98" s="74" t="s">
        <v>0</v>
      </c>
      <c r="E98" s="75">
        <v>26666.7</v>
      </c>
      <c r="F98" s="75">
        <v>0</v>
      </c>
      <c r="G98" s="75">
        <v>26666.7</v>
      </c>
      <c r="H98" s="75">
        <v>86.67</v>
      </c>
      <c r="I98" s="75">
        <f t="shared" si="11"/>
        <v>26753.37</v>
      </c>
      <c r="J98" s="75">
        <v>0</v>
      </c>
      <c r="K98" s="75">
        <f t="shared" si="7"/>
        <v>0</v>
      </c>
      <c r="L98" s="75">
        <f t="shared" si="12"/>
        <v>26753.37</v>
      </c>
      <c r="M98" s="76" t="s">
        <v>133</v>
      </c>
      <c r="N98" s="76" t="s">
        <v>134</v>
      </c>
    </row>
    <row r="99" spans="1:14" s="77" customFormat="1" ht="13.5" customHeight="1" x14ac:dyDescent="0.25">
      <c r="A99" s="78"/>
      <c r="B99" s="78"/>
      <c r="C99" s="79" t="s">
        <v>30</v>
      </c>
      <c r="D99" s="74" t="s">
        <v>0</v>
      </c>
      <c r="E99" s="75">
        <v>40333.37999999999</v>
      </c>
      <c r="F99" s="75">
        <v>0</v>
      </c>
      <c r="G99" s="75">
        <v>40333.379999999997</v>
      </c>
      <c r="H99" s="75">
        <v>131.08000000000001</v>
      </c>
      <c r="I99" s="75">
        <f t="shared" si="11"/>
        <v>40464.46</v>
      </c>
      <c r="J99" s="75">
        <v>0</v>
      </c>
      <c r="K99" s="75">
        <f t="shared" si="7"/>
        <v>0</v>
      </c>
      <c r="L99" s="75">
        <f t="shared" si="12"/>
        <v>40464.46</v>
      </c>
      <c r="M99" s="76" t="s">
        <v>133</v>
      </c>
      <c r="N99" s="76" t="s">
        <v>134</v>
      </c>
    </row>
    <row r="100" spans="1:14" s="77" customFormat="1" ht="13.5" customHeight="1" x14ac:dyDescent="0.25">
      <c r="A100" s="78"/>
      <c r="B100" s="78"/>
      <c r="C100" s="79" t="s">
        <v>31</v>
      </c>
      <c r="D100" s="74" t="s">
        <v>0</v>
      </c>
      <c r="E100" s="75">
        <v>20000.019999999997</v>
      </c>
      <c r="F100" s="75">
        <v>0</v>
      </c>
      <c r="G100" s="75">
        <v>20000.02</v>
      </c>
      <c r="H100" s="75">
        <v>65</v>
      </c>
      <c r="I100" s="75">
        <f t="shared" si="11"/>
        <v>20065.02</v>
      </c>
      <c r="J100" s="75">
        <v>0</v>
      </c>
      <c r="K100" s="75">
        <f t="shared" si="7"/>
        <v>0</v>
      </c>
      <c r="L100" s="75">
        <f t="shared" si="12"/>
        <v>20065.02</v>
      </c>
      <c r="M100" s="76" t="s">
        <v>133</v>
      </c>
      <c r="N100" s="76" t="s">
        <v>134</v>
      </c>
    </row>
    <row r="101" spans="1:14" s="77" customFormat="1" ht="13.5" customHeight="1" x14ac:dyDescent="0.25">
      <c r="A101" s="78"/>
      <c r="B101" s="78"/>
      <c r="C101" s="79" t="s">
        <v>32</v>
      </c>
      <c r="D101" s="74" t="s">
        <v>0</v>
      </c>
      <c r="E101" s="75">
        <v>6666.6699999999983</v>
      </c>
      <c r="F101" s="75">
        <v>0</v>
      </c>
      <c r="G101" s="75">
        <v>6666.67</v>
      </c>
      <c r="H101" s="75">
        <v>21.67</v>
      </c>
      <c r="I101" s="75">
        <f t="shared" si="11"/>
        <v>6688.34</v>
      </c>
      <c r="J101" s="75">
        <v>0</v>
      </c>
      <c r="K101" s="75">
        <f t="shared" si="7"/>
        <v>0</v>
      </c>
      <c r="L101" s="75">
        <f t="shared" si="12"/>
        <v>6688.34</v>
      </c>
      <c r="M101" s="76" t="s">
        <v>133</v>
      </c>
      <c r="N101" s="76" t="s">
        <v>134</v>
      </c>
    </row>
    <row r="102" spans="1:14" s="77" customFormat="1" ht="13.5" customHeight="1" x14ac:dyDescent="0.25">
      <c r="A102" s="78"/>
      <c r="B102" s="78"/>
      <c r="C102" s="79" t="s">
        <v>33</v>
      </c>
      <c r="D102" s="74" t="s">
        <v>0</v>
      </c>
      <c r="E102" s="75">
        <v>60000.07</v>
      </c>
      <c r="F102" s="75">
        <v>0</v>
      </c>
      <c r="G102" s="75">
        <v>60000.07</v>
      </c>
      <c r="H102" s="75">
        <v>195</v>
      </c>
      <c r="I102" s="75">
        <f t="shared" si="11"/>
        <v>60195.07</v>
      </c>
      <c r="J102" s="75">
        <v>0</v>
      </c>
      <c r="K102" s="75">
        <f t="shared" si="7"/>
        <v>0</v>
      </c>
      <c r="L102" s="75">
        <f t="shared" si="12"/>
        <v>60195.07</v>
      </c>
      <c r="M102" s="76" t="s">
        <v>133</v>
      </c>
      <c r="N102" s="76" t="s">
        <v>134</v>
      </c>
    </row>
    <row r="103" spans="1:14" s="77" customFormat="1" ht="13.5" customHeight="1" x14ac:dyDescent="0.25">
      <c r="A103" s="78"/>
      <c r="B103" s="78"/>
      <c r="C103" s="79" t="s">
        <v>135</v>
      </c>
      <c r="D103" s="74" t="s">
        <v>0</v>
      </c>
      <c r="E103" s="75">
        <v>3333.34</v>
      </c>
      <c r="F103" s="75">
        <v>0</v>
      </c>
      <c r="G103" s="75">
        <v>3333.34</v>
      </c>
      <c r="H103" s="75">
        <v>10.83</v>
      </c>
      <c r="I103" s="75">
        <f t="shared" si="11"/>
        <v>3344.17</v>
      </c>
      <c r="J103" s="75">
        <v>0</v>
      </c>
      <c r="K103" s="75">
        <f t="shared" si="7"/>
        <v>0</v>
      </c>
      <c r="L103" s="75">
        <f t="shared" si="12"/>
        <v>3344.17</v>
      </c>
      <c r="M103" s="76" t="s">
        <v>133</v>
      </c>
      <c r="N103" s="76" t="s">
        <v>134</v>
      </c>
    </row>
    <row r="104" spans="1:14" s="77" customFormat="1" ht="13.5" customHeight="1" x14ac:dyDescent="0.25">
      <c r="A104" s="78"/>
      <c r="B104" s="78"/>
      <c r="C104" s="79" t="s">
        <v>34</v>
      </c>
      <c r="D104" s="74" t="s">
        <v>0</v>
      </c>
      <c r="E104" s="75">
        <v>2000</v>
      </c>
      <c r="F104" s="75">
        <v>0</v>
      </c>
      <c r="G104" s="75">
        <v>2000</v>
      </c>
      <c r="H104" s="75">
        <v>6.5</v>
      </c>
      <c r="I104" s="75">
        <f t="shared" si="11"/>
        <v>2006.5</v>
      </c>
      <c r="J104" s="75">
        <v>0</v>
      </c>
      <c r="K104" s="75">
        <f t="shared" si="7"/>
        <v>0</v>
      </c>
      <c r="L104" s="75">
        <f t="shared" si="12"/>
        <v>2006.5</v>
      </c>
      <c r="M104" s="76" t="s">
        <v>133</v>
      </c>
      <c r="N104" s="76" t="s">
        <v>134</v>
      </c>
    </row>
    <row r="105" spans="1:14" s="77" customFormat="1" ht="13.5" customHeight="1" x14ac:dyDescent="0.25">
      <c r="A105" s="78"/>
      <c r="B105" s="78"/>
      <c r="C105" s="79" t="s">
        <v>35</v>
      </c>
      <c r="D105" s="74" t="s">
        <v>0</v>
      </c>
      <c r="E105" s="75">
        <v>150000.17000000001</v>
      </c>
      <c r="F105" s="75">
        <v>0</v>
      </c>
      <c r="G105" s="75">
        <v>150000.17000000001</v>
      </c>
      <c r="H105" s="75">
        <v>487.5</v>
      </c>
      <c r="I105" s="75">
        <f t="shared" si="11"/>
        <v>150487.67000000001</v>
      </c>
      <c r="J105" s="75">
        <v>0</v>
      </c>
      <c r="K105" s="75">
        <f t="shared" si="7"/>
        <v>0</v>
      </c>
      <c r="L105" s="75">
        <f t="shared" si="12"/>
        <v>150487.67000000001</v>
      </c>
      <c r="M105" s="76" t="s">
        <v>133</v>
      </c>
      <c r="N105" s="76" t="s">
        <v>134</v>
      </c>
    </row>
    <row r="106" spans="1:14" s="77" customFormat="1" ht="13.5" customHeight="1" x14ac:dyDescent="0.25">
      <c r="A106" s="78"/>
      <c r="B106" s="78"/>
      <c r="C106" s="79" t="s">
        <v>36</v>
      </c>
      <c r="D106" s="74" t="s">
        <v>0</v>
      </c>
      <c r="E106" s="75">
        <v>6666.6699999999983</v>
      </c>
      <c r="F106" s="75">
        <v>0</v>
      </c>
      <c r="G106" s="75">
        <v>6666.67</v>
      </c>
      <c r="H106" s="75">
        <v>21.67</v>
      </c>
      <c r="I106" s="75">
        <f t="shared" si="11"/>
        <v>6688.34</v>
      </c>
      <c r="J106" s="75">
        <v>0</v>
      </c>
      <c r="K106" s="75">
        <f t="shared" si="7"/>
        <v>0</v>
      </c>
      <c r="L106" s="75">
        <f t="shared" si="12"/>
        <v>6688.34</v>
      </c>
      <c r="M106" s="76" t="s">
        <v>133</v>
      </c>
      <c r="N106" s="76" t="s">
        <v>134</v>
      </c>
    </row>
    <row r="107" spans="1:14" s="77" customFormat="1" ht="13.5" customHeight="1" x14ac:dyDescent="0.25">
      <c r="A107" s="78"/>
      <c r="B107" s="78"/>
      <c r="C107" s="79" t="s">
        <v>37</v>
      </c>
      <c r="D107" s="74" t="s">
        <v>0</v>
      </c>
      <c r="E107" s="75">
        <v>8000.0099999999984</v>
      </c>
      <c r="F107" s="75">
        <v>0</v>
      </c>
      <c r="G107" s="75">
        <v>8000.01</v>
      </c>
      <c r="H107" s="75">
        <v>26</v>
      </c>
      <c r="I107" s="75">
        <f t="shared" si="11"/>
        <v>8026.01</v>
      </c>
      <c r="J107" s="75">
        <v>0</v>
      </c>
      <c r="K107" s="75">
        <f t="shared" si="7"/>
        <v>0</v>
      </c>
      <c r="L107" s="75">
        <f t="shared" si="12"/>
        <v>8026.01</v>
      </c>
      <c r="M107" s="76" t="s">
        <v>133</v>
      </c>
      <c r="N107" s="76" t="s">
        <v>134</v>
      </c>
    </row>
    <row r="108" spans="1:14" s="77" customFormat="1" ht="13.5" customHeight="1" x14ac:dyDescent="0.25">
      <c r="A108" s="78"/>
      <c r="B108" s="78"/>
      <c r="C108" s="79" t="s">
        <v>38</v>
      </c>
      <c r="D108" s="74" t="s">
        <v>0</v>
      </c>
      <c r="E108" s="75">
        <v>2000</v>
      </c>
      <c r="F108" s="75">
        <v>0</v>
      </c>
      <c r="G108" s="75">
        <v>2000</v>
      </c>
      <c r="H108" s="75">
        <v>6.5</v>
      </c>
      <c r="I108" s="75">
        <f t="shared" si="11"/>
        <v>2006.5</v>
      </c>
      <c r="J108" s="75">
        <v>0</v>
      </c>
      <c r="K108" s="75">
        <f t="shared" si="7"/>
        <v>0</v>
      </c>
      <c r="L108" s="75">
        <f t="shared" si="12"/>
        <v>2006.5</v>
      </c>
      <c r="M108" s="76" t="s">
        <v>133</v>
      </c>
      <c r="N108" s="76" t="s">
        <v>134</v>
      </c>
    </row>
    <row r="109" spans="1:14" s="77" customFormat="1" ht="13.5" customHeight="1" x14ac:dyDescent="0.25">
      <c r="A109" s="78"/>
      <c r="B109" s="78"/>
      <c r="C109" s="79" t="s">
        <v>39</v>
      </c>
      <c r="D109" s="74" t="s">
        <v>0</v>
      </c>
      <c r="E109" s="75">
        <v>3333.34</v>
      </c>
      <c r="F109" s="75">
        <v>0</v>
      </c>
      <c r="G109" s="75">
        <v>3333.34</v>
      </c>
      <c r="H109" s="75">
        <v>10.83</v>
      </c>
      <c r="I109" s="75">
        <f t="shared" si="11"/>
        <v>3344.17</v>
      </c>
      <c r="J109" s="75">
        <v>0</v>
      </c>
      <c r="K109" s="75">
        <f t="shared" si="7"/>
        <v>0</v>
      </c>
      <c r="L109" s="75">
        <f t="shared" si="12"/>
        <v>3344.17</v>
      </c>
      <c r="M109" s="76" t="s">
        <v>133</v>
      </c>
      <c r="N109" s="76" t="s">
        <v>134</v>
      </c>
    </row>
    <row r="110" spans="1:14" s="77" customFormat="1" ht="13.5" customHeight="1" x14ac:dyDescent="0.25">
      <c r="A110" s="78"/>
      <c r="B110" s="78"/>
      <c r="C110" s="79" t="s">
        <v>40</v>
      </c>
      <c r="D110" s="74" t="s">
        <v>0</v>
      </c>
      <c r="E110" s="75">
        <v>10000.009999999998</v>
      </c>
      <c r="F110" s="75">
        <v>0</v>
      </c>
      <c r="G110" s="75">
        <v>10000.01</v>
      </c>
      <c r="H110" s="75">
        <v>32.5</v>
      </c>
      <c r="I110" s="75">
        <f t="shared" si="11"/>
        <v>10032.51</v>
      </c>
      <c r="J110" s="75">
        <v>0</v>
      </c>
      <c r="K110" s="75">
        <f t="shared" si="7"/>
        <v>0</v>
      </c>
      <c r="L110" s="75">
        <f t="shared" si="12"/>
        <v>10032.51</v>
      </c>
      <c r="M110" s="76" t="s">
        <v>133</v>
      </c>
      <c r="N110" s="76" t="s">
        <v>134</v>
      </c>
    </row>
    <row r="111" spans="1:14" s="77" customFormat="1" ht="13.5" customHeight="1" x14ac:dyDescent="0.25">
      <c r="A111" s="78"/>
      <c r="B111" s="78"/>
      <c r="C111" s="79" t="s">
        <v>41</v>
      </c>
      <c r="D111" s="74" t="s">
        <v>0</v>
      </c>
      <c r="E111" s="75">
        <v>80000.090000000011</v>
      </c>
      <c r="F111" s="75">
        <v>0</v>
      </c>
      <c r="G111" s="75">
        <v>80000.09</v>
      </c>
      <c r="H111" s="75">
        <v>260</v>
      </c>
      <c r="I111" s="75">
        <f t="shared" si="11"/>
        <v>80260.09</v>
      </c>
      <c r="J111" s="75">
        <v>0</v>
      </c>
      <c r="K111" s="75">
        <f t="shared" si="7"/>
        <v>0</v>
      </c>
      <c r="L111" s="75">
        <f t="shared" si="12"/>
        <v>80260.09</v>
      </c>
      <c r="M111" s="76" t="s">
        <v>133</v>
      </c>
      <c r="N111" s="76" t="s">
        <v>134</v>
      </c>
    </row>
    <row r="112" spans="1:14" s="77" customFormat="1" ht="13.5" customHeight="1" x14ac:dyDescent="0.25">
      <c r="A112" s="78"/>
      <c r="B112" s="78"/>
      <c r="C112" s="79" t="s">
        <v>42</v>
      </c>
      <c r="D112" s="74" t="s">
        <v>0</v>
      </c>
      <c r="E112" s="75">
        <v>864000.96000000008</v>
      </c>
      <c r="F112" s="75">
        <v>0</v>
      </c>
      <c r="G112" s="75">
        <v>864000.96</v>
      </c>
      <c r="H112" s="75">
        <v>2808</v>
      </c>
      <c r="I112" s="75">
        <f t="shared" si="11"/>
        <v>866808.96</v>
      </c>
      <c r="J112" s="75">
        <v>0</v>
      </c>
      <c r="K112" s="75">
        <f t="shared" si="7"/>
        <v>0</v>
      </c>
      <c r="L112" s="75">
        <f t="shared" si="12"/>
        <v>866808.96</v>
      </c>
      <c r="M112" s="76" t="s">
        <v>133</v>
      </c>
      <c r="N112" s="76" t="s">
        <v>134</v>
      </c>
    </row>
    <row r="113" spans="1:14" s="77" customFormat="1" ht="13.5" customHeight="1" x14ac:dyDescent="0.25">
      <c r="A113" s="78"/>
      <c r="B113" s="78" t="s">
        <v>27</v>
      </c>
      <c r="C113" s="79" t="s">
        <v>35</v>
      </c>
      <c r="D113" s="74" t="s">
        <v>0</v>
      </c>
      <c r="E113" s="75">
        <v>114999.95999999999</v>
      </c>
      <c r="F113" s="75">
        <v>0</v>
      </c>
      <c r="G113" s="75">
        <v>57500</v>
      </c>
      <c r="H113" s="75">
        <v>1125.8</v>
      </c>
      <c r="I113" s="75">
        <f t="shared" si="11"/>
        <v>58625.8</v>
      </c>
      <c r="J113" s="75">
        <v>0</v>
      </c>
      <c r="K113" s="75">
        <f t="shared" si="7"/>
        <v>57499.959999999992</v>
      </c>
      <c r="L113" s="75">
        <f t="shared" si="12"/>
        <v>58625.8</v>
      </c>
      <c r="M113" s="76" t="s">
        <v>131</v>
      </c>
      <c r="N113" s="76" t="s">
        <v>132</v>
      </c>
    </row>
    <row r="114" spans="1:14" s="77" customFormat="1" ht="13.5" customHeight="1" x14ac:dyDescent="0.25">
      <c r="A114" s="78"/>
      <c r="B114" s="78"/>
      <c r="C114" s="79" t="s">
        <v>43</v>
      </c>
      <c r="D114" s="74" t="s">
        <v>0</v>
      </c>
      <c r="E114" s="75">
        <v>139999.95999999996</v>
      </c>
      <c r="F114" s="75">
        <v>0</v>
      </c>
      <c r="G114" s="75">
        <v>70000.009999999995</v>
      </c>
      <c r="H114" s="75">
        <v>1370.54</v>
      </c>
      <c r="I114" s="75">
        <f t="shared" si="11"/>
        <v>71370.549999999988</v>
      </c>
      <c r="J114" s="75">
        <v>0</v>
      </c>
      <c r="K114" s="75">
        <f t="shared" si="7"/>
        <v>69999.949999999968</v>
      </c>
      <c r="L114" s="75">
        <f t="shared" si="12"/>
        <v>71370.549999999988</v>
      </c>
      <c r="M114" s="76" t="s">
        <v>131</v>
      </c>
      <c r="N114" s="76" t="s">
        <v>132</v>
      </c>
    </row>
    <row r="115" spans="1:14" s="77" customFormat="1" ht="13.5" customHeight="1" x14ac:dyDescent="0.25">
      <c r="A115" s="78"/>
      <c r="B115" s="78"/>
      <c r="C115" s="79" t="s">
        <v>40</v>
      </c>
      <c r="D115" s="74" t="s">
        <v>0</v>
      </c>
      <c r="E115" s="75">
        <v>159999.95000000001</v>
      </c>
      <c r="F115" s="75">
        <v>0</v>
      </c>
      <c r="G115" s="75">
        <v>80000.009999999995</v>
      </c>
      <c r="H115" s="75">
        <v>1566.33</v>
      </c>
      <c r="I115" s="75">
        <f t="shared" si="11"/>
        <v>81566.34</v>
      </c>
      <c r="J115" s="75">
        <v>0</v>
      </c>
      <c r="K115" s="75">
        <f t="shared" si="7"/>
        <v>79999.940000000017</v>
      </c>
      <c r="L115" s="75">
        <f t="shared" si="12"/>
        <v>81566.34</v>
      </c>
      <c r="M115" s="76" t="s">
        <v>131</v>
      </c>
      <c r="N115" s="76" t="s">
        <v>132</v>
      </c>
    </row>
    <row r="116" spans="1:14" s="77" customFormat="1" ht="13.5" customHeight="1" x14ac:dyDescent="0.25">
      <c r="A116" s="78"/>
      <c r="B116" s="78"/>
      <c r="C116" s="79" t="s">
        <v>41</v>
      </c>
      <c r="D116" s="74" t="s">
        <v>0</v>
      </c>
      <c r="E116" s="75">
        <v>568999.82000000007</v>
      </c>
      <c r="F116" s="75">
        <v>0</v>
      </c>
      <c r="G116" s="75">
        <v>284500.02</v>
      </c>
      <c r="H116" s="75">
        <v>5570.27</v>
      </c>
      <c r="I116" s="75">
        <f t="shared" si="11"/>
        <v>290070.29000000004</v>
      </c>
      <c r="J116" s="75">
        <v>0</v>
      </c>
      <c r="K116" s="75">
        <f t="shared" si="7"/>
        <v>284499.80000000005</v>
      </c>
      <c r="L116" s="75">
        <f t="shared" si="12"/>
        <v>290070.29000000004</v>
      </c>
      <c r="M116" s="76" t="s">
        <v>131</v>
      </c>
      <c r="N116" s="76" t="s">
        <v>132</v>
      </c>
    </row>
    <row r="117" spans="1:14" s="77" customFormat="1" ht="13.5" customHeight="1" x14ac:dyDescent="0.25">
      <c r="A117" s="78"/>
      <c r="B117" s="78"/>
      <c r="C117" s="79" t="s">
        <v>42</v>
      </c>
      <c r="D117" s="74" t="s">
        <v>0</v>
      </c>
      <c r="E117" s="75">
        <v>15999.989999999998</v>
      </c>
      <c r="F117" s="75">
        <v>0</v>
      </c>
      <c r="G117" s="75">
        <v>8000</v>
      </c>
      <c r="H117" s="75">
        <v>156.63999999999999</v>
      </c>
      <c r="I117" s="75">
        <f t="shared" si="11"/>
        <v>8156.64</v>
      </c>
      <c r="J117" s="75">
        <v>0</v>
      </c>
      <c r="K117" s="75">
        <f t="shared" si="7"/>
        <v>7999.989999999998</v>
      </c>
      <c r="L117" s="75">
        <f t="shared" si="12"/>
        <v>8156.64</v>
      </c>
      <c r="M117" s="76" t="s">
        <v>131</v>
      </c>
      <c r="N117" s="76" t="s">
        <v>132</v>
      </c>
    </row>
    <row r="118" spans="1:14" s="77" customFormat="1" ht="13.5" customHeight="1" x14ac:dyDescent="0.25">
      <c r="A118" s="78"/>
      <c r="B118" s="78" t="s">
        <v>27</v>
      </c>
      <c r="C118" s="79" t="s">
        <v>44</v>
      </c>
      <c r="D118" s="74" t="s">
        <v>0</v>
      </c>
      <c r="E118" s="75">
        <v>290861.58000000007</v>
      </c>
      <c r="F118" s="75">
        <v>0</v>
      </c>
      <c r="G118" s="75">
        <v>116344.6</v>
      </c>
      <c r="H118" s="75">
        <v>3312.92</v>
      </c>
      <c r="I118" s="75">
        <f t="shared" si="11"/>
        <v>119657.52</v>
      </c>
      <c r="J118" s="75">
        <v>0</v>
      </c>
      <c r="K118" s="75">
        <f t="shared" si="7"/>
        <v>174516.98000000007</v>
      </c>
      <c r="L118" s="75">
        <f t="shared" si="12"/>
        <v>119657.52</v>
      </c>
      <c r="M118" s="76" t="s">
        <v>128</v>
      </c>
      <c r="N118" s="76" t="s">
        <v>130</v>
      </c>
    </row>
    <row r="119" spans="1:14" s="77" customFormat="1" ht="13.5" customHeight="1" x14ac:dyDescent="0.25">
      <c r="A119" s="78"/>
      <c r="B119" s="78" t="s">
        <v>27</v>
      </c>
      <c r="C119" s="79" t="s">
        <v>31</v>
      </c>
      <c r="D119" s="74" t="s">
        <v>0</v>
      </c>
      <c r="E119" s="75">
        <v>41999.990000000005</v>
      </c>
      <c r="F119" s="75">
        <v>0</v>
      </c>
      <c r="G119" s="75">
        <v>14000</v>
      </c>
      <c r="H119" s="75">
        <v>158.71</v>
      </c>
      <c r="I119" s="75">
        <f t="shared" si="11"/>
        <v>14158.71</v>
      </c>
      <c r="J119" s="75">
        <v>0</v>
      </c>
      <c r="K119" s="75">
        <f t="shared" si="7"/>
        <v>27999.990000000005</v>
      </c>
      <c r="L119" s="75">
        <f t="shared" si="12"/>
        <v>14158.71</v>
      </c>
      <c r="M119" s="76" t="s">
        <v>128</v>
      </c>
      <c r="N119" s="76" t="s">
        <v>130</v>
      </c>
    </row>
    <row r="120" spans="1:14" s="77" customFormat="1" ht="13.5" customHeight="1" x14ac:dyDescent="0.25">
      <c r="A120" s="78"/>
      <c r="B120" s="78"/>
      <c r="C120" s="79" t="s">
        <v>32</v>
      </c>
      <c r="D120" s="74" t="s">
        <v>0</v>
      </c>
      <c r="E120" s="75">
        <v>12000</v>
      </c>
      <c r="F120" s="75">
        <v>0</v>
      </c>
      <c r="G120" s="75">
        <v>4000</v>
      </c>
      <c r="H120" s="75">
        <v>45.34</v>
      </c>
      <c r="I120" s="75">
        <f t="shared" si="11"/>
        <v>4045.34</v>
      </c>
      <c r="J120" s="75">
        <v>0</v>
      </c>
      <c r="K120" s="75">
        <f t="shared" si="7"/>
        <v>8000</v>
      </c>
      <c r="L120" s="75">
        <f t="shared" si="12"/>
        <v>4045.34</v>
      </c>
      <c r="M120" s="76" t="s">
        <v>128</v>
      </c>
      <c r="N120" s="76" t="s">
        <v>130</v>
      </c>
    </row>
    <row r="121" spans="1:14" s="77" customFormat="1" ht="13.5" customHeight="1" x14ac:dyDescent="0.25">
      <c r="A121" s="78"/>
      <c r="B121" s="78"/>
      <c r="C121" s="79" t="s">
        <v>34</v>
      </c>
      <c r="D121" s="74" t="s">
        <v>0</v>
      </c>
      <c r="E121" s="75">
        <v>15000</v>
      </c>
      <c r="F121" s="75">
        <v>0</v>
      </c>
      <c r="G121" s="75">
        <v>5000</v>
      </c>
      <c r="H121" s="75">
        <v>56.68</v>
      </c>
      <c r="I121" s="75">
        <f t="shared" si="11"/>
        <v>5056.68</v>
      </c>
      <c r="J121" s="75">
        <v>0</v>
      </c>
      <c r="K121" s="75">
        <f t="shared" si="7"/>
        <v>10000</v>
      </c>
      <c r="L121" s="75">
        <f t="shared" si="12"/>
        <v>5056.68</v>
      </c>
      <c r="M121" s="76" t="s">
        <v>128</v>
      </c>
      <c r="N121" s="76" t="s">
        <v>130</v>
      </c>
    </row>
    <row r="122" spans="1:14" s="77" customFormat="1" ht="13.5" customHeight="1" x14ac:dyDescent="0.25">
      <c r="A122" s="78"/>
      <c r="B122" s="78"/>
      <c r="C122" s="79" t="s">
        <v>35</v>
      </c>
      <c r="D122" s="74" t="s">
        <v>0</v>
      </c>
      <c r="E122" s="75">
        <v>167999.95999999996</v>
      </c>
      <c r="F122" s="75">
        <v>0</v>
      </c>
      <c r="G122" s="75">
        <v>56000.01</v>
      </c>
      <c r="H122" s="75">
        <v>634.82000000000005</v>
      </c>
      <c r="I122" s="75">
        <f t="shared" si="11"/>
        <v>56634.83</v>
      </c>
      <c r="J122" s="75">
        <v>0</v>
      </c>
      <c r="K122" s="75">
        <f t="shared" si="7"/>
        <v>111999.94999999995</v>
      </c>
      <c r="L122" s="75">
        <f t="shared" si="12"/>
        <v>56634.83</v>
      </c>
      <c r="M122" s="76" t="s">
        <v>128</v>
      </c>
      <c r="N122" s="76" t="s">
        <v>130</v>
      </c>
    </row>
    <row r="123" spans="1:14" s="77" customFormat="1" ht="13.5" customHeight="1" x14ac:dyDescent="0.25">
      <c r="A123" s="78"/>
      <c r="B123" s="78"/>
      <c r="C123" s="79" t="s">
        <v>36</v>
      </c>
      <c r="D123" s="74" t="s">
        <v>0</v>
      </c>
      <c r="E123" s="75">
        <v>38999.99</v>
      </c>
      <c r="F123" s="75">
        <v>0</v>
      </c>
      <c r="G123" s="75">
        <v>13000</v>
      </c>
      <c r="H123" s="75">
        <v>147.37</v>
      </c>
      <c r="I123" s="75">
        <f t="shared" si="11"/>
        <v>13147.37</v>
      </c>
      <c r="J123" s="75">
        <v>0</v>
      </c>
      <c r="K123" s="75">
        <f t="shared" si="7"/>
        <v>25999.989999999998</v>
      </c>
      <c r="L123" s="75">
        <f t="shared" si="12"/>
        <v>13147.37</v>
      </c>
      <c r="M123" s="76" t="s">
        <v>128</v>
      </c>
      <c r="N123" s="76" t="s">
        <v>130</v>
      </c>
    </row>
    <row r="124" spans="1:14" s="77" customFormat="1" ht="13.5" customHeight="1" x14ac:dyDescent="0.25">
      <c r="A124" s="78"/>
      <c r="B124" s="78"/>
      <c r="C124" s="79" t="s">
        <v>45</v>
      </c>
      <c r="D124" s="74" t="s">
        <v>0</v>
      </c>
      <c r="E124" s="75">
        <v>74999.98000000001</v>
      </c>
      <c r="F124" s="75">
        <v>0</v>
      </c>
      <c r="G124" s="75">
        <v>25000</v>
      </c>
      <c r="H124" s="75">
        <v>283.39999999999998</v>
      </c>
      <c r="I124" s="75">
        <f t="shared" si="11"/>
        <v>25283.4</v>
      </c>
      <c r="J124" s="75">
        <v>0</v>
      </c>
      <c r="K124" s="75">
        <f t="shared" si="7"/>
        <v>49999.98000000001</v>
      </c>
      <c r="L124" s="75">
        <f t="shared" si="12"/>
        <v>25283.4</v>
      </c>
      <c r="M124" s="76" t="s">
        <v>128</v>
      </c>
      <c r="N124" s="76" t="s">
        <v>130</v>
      </c>
    </row>
    <row r="125" spans="1:14" s="77" customFormat="1" ht="13.5" customHeight="1" x14ac:dyDescent="0.25">
      <c r="A125" s="78"/>
      <c r="B125" s="78"/>
      <c r="C125" s="79" t="s">
        <v>40</v>
      </c>
      <c r="D125" s="74" t="s">
        <v>0</v>
      </c>
      <c r="E125" s="75">
        <v>239999.94</v>
      </c>
      <c r="F125" s="75">
        <v>0</v>
      </c>
      <c r="G125" s="75">
        <v>80000</v>
      </c>
      <c r="H125" s="75">
        <v>906.89</v>
      </c>
      <c r="I125" s="75">
        <f t="shared" si="11"/>
        <v>80906.89</v>
      </c>
      <c r="J125" s="75">
        <v>0</v>
      </c>
      <c r="K125" s="75">
        <f t="shared" si="7"/>
        <v>159999.94</v>
      </c>
      <c r="L125" s="75">
        <f t="shared" si="12"/>
        <v>80906.89</v>
      </c>
      <c r="M125" s="76" t="s">
        <v>128</v>
      </c>
      <c r="N125" s="76" t="s">
        <v>130</v>
      </c>
    </row>
    <row r="126" spans="1:14" s="77" customFormat="1" ht="13.5" customHeight="1" x14ac:dyDescent="0.25">
      <c r="A126" s="78"/>
      <c r="B126" s="78"/>
      <c r="C126" s="79" t="s">
        <v>42</v>
      </c>
      <c r="D126" s="74" t="s">
        <v>0</v>
      </c>
      <c r="E126" s="75">
        <v>593999.86</v>
      </c>
      <c r="F126" s="75">
        <v>0</v>
      </c>
      <c r="G126" s="75">
        <v>198000.03</v>
      </c>
      <c r="H126" s="75">
        <v>2244.54</v>
      </c>
      <c r="I126" s="75">
        <f t="shared" si="11"/>
        <v>200244.57</v>
      </c>
      <c r="J126" s="75">
        <v>0</v>
      </c>
      <c r="K126" s="75">
        <f t="shared" si="7"/>
        <v>395999.82999999996</v>
      </c>
      <c r="L126" s="75">
        <f t="shared" si="12"/>
        <v>200244.57</v>
      </c>
      <c r="M126" s="76" t="s">
        <v>128</v>
      </c>
      <c r="N126" s="76" t="s">
        <v>130</v>
      </c>
    </row>
    <row r="127" spans="1:14" s="77" customFormat="1" ht="13.5" customHeight="1" x14ac:dyDescent="0.25">
      <c r="A127" s="78"/>
      <c r="B127" s="78" t="s">
        <v>27</v>
      </c>
      <c r="C127" s="79" t="s">
        <v>17</v>
      </c>
      <c r="D127" s="74" t="s">
        <v>0</v>
      </c>
      <c r="E127" s="75">
        <v>390647.94</v>
      </c>
      <c r="F127" s="75">
        <v>0</v>
      </c>
      <c r="G127" s="75">
        <v>89498.03</v>
      </c>
      <c r="H127" s="75">
        <v>1532.05</v>
      </c>
      <c r="I127" s="75">
        <f t="shared" si="11"/>
        <v>91030.080000000002</v>
      </c>
      <c r="J127" s="75">
        <v>46590.080000000002</v>
      </c>
      <c r="K127" s="75">
        <f t="shared" si="7"/>
        <v>301149.91000000003</v>
      </c>
      <c r="L127" s="75">
        <f t="shared" si="12"/>
        <v>44440</v>
      </c>
      <c r="M127" s="76" t="s">
        <v>126</v>
      </c>
      <c r="N127" s="76" t="s">
        <v>136</v>
      </c>
    </row>
    <row r="128" spans="1:14" s="77" customFormat="1" ht="13.5" customHeight="1" x14ac:dyDescent="0.25">
      <c r="A128" s="78"/>
      <c r="B128" s="78" t="s">
        <v>27</v>
      </c>
      <c r="C128" s="79" t="s">
        <v>44</v>
      </c>
      <c r="D128" s="74" t="s">
        <v>0</v>
      </c>
      <c r="E128" s="75">
        <v>162592.57999999999</v>
      </c>
      <c r="F128" s="75">
        <v>0</v>
      </c>
      <c r="G128" s="75">
        <v>23060.58</v>
      </c>
      <c r="H128" s="75">
        <v>764.58</v>
      </c>
      <c r="I128" s="75">
        <f t="shared" si="11"/>
        <v>23825.160000000003</v>
      </c>
      <c r="J128" s="75">
        <v>0</v>
      </c>
      <c r="K128" s="75">
        <f t="shared" si="7"/>
        <v>139532</v>
      </c>
      <c r="L128" s="75">
        <f t="shared" si="12"/>
        <v>23825.160000000003</v>
      </c>
      <c r="M128" s="76" t="s">
        <v>137</v>
      </c>
      <c r="N128" s="76" t="s">
        <v>138</v>
      </c>
    </row>
    <row r="129" spans="1:14" s="77" customFormat="1" ht="13.5" customHeight="1" x14ac:dyDescent="0.25">
      <c r="A129" s="78"/>
      <c r="B129" s="78" t="s">
        <v>27</v>
      </c>
      <c r="C129" s="79" t="s">
        <v>44</v>
      </c>
      <c r="D129" s="74" t="s">
        <v>0</v>
      </c>
      <c r="E129" s="75">
        <v>121286.48999999999</v>
      </c>
      <c r="F129" s="75">
        <v>0</v>
      </c>
      <c r="G129" s="75">
        <v>35325.85</v>
      </c>
      <c r="H129" s="75">
        <v>536.39</v>
      </c>
      <c r="I129" s="75">
        <f t="shared" si="11"/>
        <v>35862.239999999998</v>
      </c>
      <c r="J129" s="75">
        <v>0</v>
      </c>
      <c r="K129" s="75">
        <f t="shared" si="7"/>
        <v>85960.639999999985</v>
      </c>
      <c r="L129" s="75">
        <f t="shared" si="12"/>
        <v>35862.239999999998</v>
      </c>
      <c r="M129" s="76" t="s">
        <v>139</v>
      </c>
      <c r="N129" s="76" t="s">
        <v>113</v>
      </c>
    </row>
    <row r="130" spans="1:14" s="77" customFormat="1" ht="13.5" customHeight="1" x14ac:dyDescent="0.25">
      <c r="A130" s="78"/>
      <c r="B130" s="78" t="s">
        <v>27</v>
      </c>
      <c r="C130" s="79" t="s">
        <v>44</v>
      </c>
      <c r="D130" s="74" t="s">
        <v>0</v>
      </c>
      <c r="E130" s="75">
        <v>32652.939999999995</v>
      </c>
      <c r="F130" s="75">
        <v>0</v>
      </c>
      <c r="G130" s="75">
        <v>14475.29</v>
      </c>
      <c r="H130" s="75">
        <v>135.11000000000001</v>
      </c>
      <c r="I130" s="75">
        <f t="shared" si="11"/>
        <v>14610.400000000001</v>
      </c>
      <c r="J130" s="75">
        <v>0</v>
      </c>
      <c r="K130" s="75">
        <f t="shared" si="7"/>
        <v>18177.649999999994</v>
      </c>
      <c r="L130" s="75">
        <f t="shared" si="12"/>
        <v>14610.400000000001</v>
      </c>
      <c r="M130" s="76" t="s">
        <v>139</v>
      </c>
      <c r="N130" s="76" t="s">
        <v>130</v>
      </c>
    </row>
    <row r="131" spans="1:14" s="77" customFormat="1" ht="13.5" customHeight="1" x14ac:dyDescent="0.25">
      <c r="A131" s="78"/>
      <c r="B131" s="78" t="s">
        <v>27</v>
      </c>
      <c r="C131" s="79" t="s">
        <v>44</v>
      </c>
      <c r="D131" s="74" t="s">
        <v>0</v>
      </c>
      <c r="E131" s="75">
        <v>36987.090000000004</v>
      </c>
      <c r="F131" s="75">
        <v>0</v>
      </c>
      <c r="G131" s="75">
        <v>16718.29</v>
      </c>
      <c r="H131" s="75">
        <v>152.43</v>
      </c>
      <c r="I131" s="75">
        <f t="shared" si="11"/>
        <v>16870.72</v>
      </c>
      <c r="J131" s="75">
        <v>0</v>
      </c>
      <c r="K131" s="75">
        <f t="shared" si="7"/>
        <v>20268.800000000003</v>
      </c>
      <c r="L131" s="75">
        <f t="shared" si="12"/>
        <v>16870.72</v>
      </c>
      <c r="M131" s="76" t="s">
        <v>140</v>
      </c>
      <c r="N131" s="76" t="s">
        <v>130</v>
      </c>
    </row>
    <row r="132" spans="1:14" s="77" customFormat="1" ht="13.5" customHeight="1" x14ac:dyDescent="0.25">
      <c r="A132" s="78"/>
      <c r="B132" s="78" t="s">
        <v>27</v>
      </c>
      <c r="C132" s="79" t="s">
        <v>44</v>
      </c>
      <c r="D132" s="74" t="s">
        <v>0</v>
      </c>
      <c r="E132" s="75">
        <v>103839.86</v>
      </c>
      <c r="F132" s="75">
        <v>0</v>
      </c>
      <c r="G132" s="75">
        <v>32319.86</v>
      </c>
      <c r="H132" s="75">
        <v>455.34</v>
      </c>
      <c r="I132" s="75">
        <f t="shared" si="11"/>
        <v>32775.199999999997</v>
      </c>
      <c r="J132" s="75">
        <v>0</v>
      </c>
      <c r="K132" s="75">
        <f t="shared" si="7"/>
        <v>71520</v>
      </c>
      <c r="L132" s="75">
        <f t="shared" si="12"/>
        <v>32775.199999999997</v>
      </c>
      <c r="M132" s="76" t="s">
        <v>140</v>
      </c>
      <c r="N132" s="76" t="s">
        <v>113</v>
      </c>
    </row>
    <row r="133" spans="1:14" s="77" customFormat="1" ht="13.5" customHeight="1" x14ac:dyDescent="0.25">
      <c r="A133" s="78"/>
      <c r="B133" s="78" t="s">
        <v>27</v>
      </c>
      <c r="C133" s="79" t="s">
        <v>44</v>
      </c>
      <c r="D133" s="74" t="s">
        <v>0</v>
      </c>
      <c r="E133" s="75">
        <v>28407.75</v>
      </c>
      <c r="F133" s="75">
        <v>0</v>
      </c>
      <c r="G133" s="75">
        <v>13071.91</v>
      </c>
      <c r="H133" s="75">
        <v>116.65</v>
      </c>
      <c r="I133" s="75">
        <f t="shared" si="11"/>
        <v>13188.56</v>
      </c>
      <c r="J133" s="75">
        <v>0</v>
      </c>
      <c r="K133" s="75">
        <f t="shared" si="7"/>
        <v>15335.84</v>
      </c>
      <c r="L133" s="75">
        <f t="shared" si="12"/>
        <v>13188.56</v>
      </c>
      <c r="M133" s="76" t="s">
        <v>139</v>
      </c>
      <c r="N133" s="76" t="s">
        <v>130</v>
      </c>
    </row>
    <row r="134" spans="1:14" s="77" customFormat="1" ht="13.5" customHeight="1" x14ac:dyDescent="0.25">
      <c r="A134" s="78"/>
      <c r="B134" s="78" t="s">
        <v>27</v>
      </c>
      <c r="C134" s="79" t="s">
        <v>44</v>
      </c>
      <c r="D134" s="74" t="s">
        <v>0</v>
      </c>
      <c r="E134" s="75">
        <v>85463.27</v>
      </c>
      <c r="F134" s="75">
        <v>0</v>
      </c>
      <c r="G134" s="75">
        <v>12816.59</v>
      </c>
      <c r="H134" s="75">
        <v>400.57</v>
      </c>
      <c r="I134" s="75">
        <f t="shared" si="11"/>
        <v>13217.16</v>
      </c>
      <c r="J134" s="75">
        <v>0</v>
      </c>
      <c r="K134" s="75">
        <f t="shared" si="7"/>
        <v>72646.680000000008</v>
      </c>
      <c r="L134" s="75">
        <f t="shared" si="12"/>
        <v>13217.16</v>
      </c>
      <c r="M134" s="76" t="s">
        <v>137</v>
      </c>
      <c r="N134" s="76" t="s">
        <v>115</v>
      </c>
    </row>
    <row r="135" spans="1:14" s="77" customFormat="1" ht="13.5" customHeight="1" x14ac:dyDescent="0.25">
      <c r="A135" s="78"/>
      <c r="B135" s="78" t="s">
        <v>27</v>
      </c>
      <c r="C135" s="79" t="s">
        <v>44</v>
      </c>
      <c r="D135" s="74" t="s">
        <v>0</v>
      </c>
      <c r="E135" s="75">
        <v>103214.86</v>
      </c>
      <c r="F135" s="75">
        <v>0</v>
      </c>
      <c r="G135" s="75">
        <v>14724.2</v>
      </c>
      <c r="H135" s="75">
        <v>485.2</v>
      </c>
      <c r="I135" s="75">
        <f t="shared" si="11"/>
        <v>15209.400000000001</v>
      </c>
      <c r="J135" s="75">
        <v>0</v>
      </c>
      <c r="K135" s="75">
        <f t="shared" si="7"/>
        <v>88490.66</v>
      </c>
      <c r="L135" s="75">
        <f t="shared" si="12"/>
        <v>15209.400000000001</v>
      </c>
      <c r="M135" s="76" t="s">
        <v>141</v>
      </c>
      <c r="N135" s="76" t="s">
        <v>138</v>
      </c>
    </row>
    <row r="136" spans="1:14" s="77" customFormat="1" ht="13.5" customHeight="1" x14ac:dyDescent="0.25">
      <c r="A136" s="78"/>
      <c r="B136" s="78" t="s">
        <v>27</v>
      </c>
      <c r="C136" s="79" t="s">
        <v>44</v>
      </c>
      <c r="D136" s="74" t="s">
        <v>0</v>
      </c>
      <c r="E136" s="75">
        <v>133028.33000000002</v>
      </c>
      <c r="F136" s="75">
        <v>0</v>
      </c>
      <c r="G136" s="75">
        <v>14147.77</v>
      </c>
      <c r="H136" s="75">
        <v>1368.03</v>
      </c>
      <c r="I136" s="75">
        <f t="shared" si="11"/>
        <v>15515.800000000001</v>
      </c>
      <c r="J136" s="75">
        <v>0</v>
      </c>
      <c r="K136" s="75">
        <f t="shared" si="7"/>
        <v>118880.56000000001</v>
      </c>
      <c r="L136" s="75">
        <f t="shared" si="12"/>
        <v>15515.800000000001</v>
      </c>
      <c r="M136" s="76" t="s">
        <v>142</v>
      </c>
      <c r="N136" s="76" t="s">
        <v>138</v>
      </c>
    </row>
    <row r="137" spans="1:14" s="77" customFormat="1" ht="13.5" customHeight="1" x14ac:dyDescent="0.25">
      <c r="A137" s="78"/>
      <c r="B137" s="78" t="s">
        <v>27</v>
      </c>
      <c r="C137" s="79" t="s">
        <v>44</v>
      </c>
      <c r="D137" s="74" t="s">
        <v>0</v>
      </c>
      <c r="E137" s="75">
        <v>294740.49</v>
      </c>
      <c r="F137" s="75">
        <v>0</v>
      </c>
      <c r="G137" s="75">
        <v>38733.949999999997</v>
      </c>
      <c r="H137" s="75">
        <v>2676.33</v>
      </c>
      <c r="I137" s="75">
        <f t="shared" si="11"/>
        <v>41410.28</v>
      </c>
      <c r="J137" s="75">
        <v>0</v>
      </c>
      <c r="K137" s="75">
        <f t="shared" si="7"/>
        <v>256006.53999999998</v>
      </c>
      <c r="L137" s="75">
        <f t="shared" si="12"/>
        <v>41410.28</v>
      </c>
      <c r="M137" s="76" t="s">
        <v>142</v>
      </c>
      <c r="N137" s="76" t="s">
        <v>115</v>
      </c>
    </row>
    <row r="138" spans="1:14" s="77" customFormat="1" ht="13.5" customHeight="1" x14ac:dyDescent="0.25">
      <c r="A138" s="78"/>
      <c r="B138" s="78" t="s">
        <v>27</v>
      </c>
      <c r="C138" s="79" t="s">
        <v>44</v>
      </c>
      <c r="D138" s="74" t="s">
        <v>0</v>
      </c>
      <c r="E138" s="75">
        <v>98587.489999999991</v>
      </c>
      <c r="F138" s="75">
        <v>0</v>
      </c>
      <c r="G138" s="75">
        <v>16714.84</v>
      </c>
      <c r="H138" s="75">
        <v>762.64</v>
      </c>
      <c r="I138" s="75">
        <f t="shared" si="11"/>
        <v>17477.48</v>
      </c>
      <c r="J138" s="75">
        <v>0</v>
      </c>
      <c r="K138" s="75">
        <f t="shared" ref="K138:K160" si="13">E138+F138-G138</f>
        <v>81872.649999999994</v>
      </c>
      <c r="L138" s="75">
        <f t="shared" si="12"/>
        <v>17477.48</v>
      </c>
      <c r="M138" s="76" t="s">
        <v>142</v>
      </c>
      <c r="N138" s="76" t="s">
        <v>113</v>
      </c>
    </row>
    <row r="139" spans="1:14" s="77" customFormat="1" ht="13.5" customHeight="1" x14ac:dyDescent="0.25">
      <c r="A139" s="78"/>
      <c r="B139" s="78" t="s">
        <v>27</v>
      </c>
      <c r="C139" s="79" t="s">
        <v>44</v>
      </c>
      <c r="D139" s="74" t="s">
        <v>0</v>
      </c>
      <c r="E139" s="75">
        <v>13265.910000000003</v>
      </c>
      <c r="F139" s="75">
        <v>0</v>
      </c>
      <c r="G139" s="75">
        <v>12147.38</v>
      </c>
      <c r="H139" s="75">
        <v>66.260000000000005</v>
      </c>
      <c r="I139" s="75">
        <f t="shared" si="11"/>
        <v>12213.64</v>
      </c>
      <c r="J139" s="75">
        <v>0</v>
      </c>
      <c r="K139" s="75">
        <f t="shared" si="13"/>
        <v>1118.5300000000043</v>
      </c>
      <c r="L139" s="75">
        <f t="shared" si="12"/>
        <v>12213.64</v>
      </c>
      <c r="M139" s="76" t="s">
        <v>142</v>
      </c>
      <c r="N139" s="76" t="s">
        <v>132</v>
      </c>
    </row>
    <row r="140" spans="1:14" s="77" customFormat="1" ht="13.5" customHeight="1" x14ac:dyDescent="0.25">
      <c r="A140" s="78"/>
      <c r="B140" s="78" t="s">
        <v>27</v>
      </c>
      <c r="C140" s="79" t="s">
        <v>44</v>
      </c>
      <c r="D140" s="74" t="s">
        <v>0</v>
      </c>
      <c r="E140" s="75">
        <v>92161.760000000009</v>
      </c>
      <c r="F140" s="75">
        <v>0</v>
      </c>
      <c r="G140" s="75">
        <v>15783.96</v>
      </c>
      <c r="H140" s="75">
        <v>712.44</v>
      </c>
      <c r="I140" s="75">
        <f t="shared" si="11"/>
        <v>16496.399999999998</v>
      </c>
      <c r="J140" s="75">
        <v>0</v>
      </c>
      <c r="K140" s="75">
        <f t="shared" si="13"/>
        <v>76377.800000000017</v>
      </c>
      <c r="L140" s="75">
        <f t="shared" si="12"/>
        <v>16496.399999999998</v>
      </c>
      <c r="M140" s="76" t="s">
        <v>142</v>
      </c>
      <c r="N140" s="76" t="s">
        <v>113</v>
      </c>
    </row>
    <row r="141" spans="1:14" s="77" customFormat="1" ht="13.5" customHeight="1" x14ac:dyDescent="0.25">
      <c r="A141" s="78"/>
      <c r="B141" s="78" t="s">
        <v>27</v>
      </c>
      <c r="C141" s="79" t="s">
        <v>44</v>
      </c>
      <c r="D141" s="74" t="s">
        <v>0</v>
      </c>
      <c r="E141" s="75">
        <v>232373.16</v>
      </c>
      <c r="F141" s="75">
        <v>0</v>
      </c>
      <c r="G141" s="75">
        <v>28070.99</v>
      </c>
      <c r="H141" s="75">
        <v>2251.9699999999998</v>
      </c>
      <c r="I141" s="75">
        <f t="shared" si="11"/>
        <v>30322.960000000003</v>
      </c>
      <c r="J141" s="75">
        <v>0</v>
      </c>
      <c r="K141" s="75">
        <f t="shared" si="13"/>
        <v>204302.17</v>
      </c>
      <c r="L141" s="75">
        <f t="shared" si="12"/>
        <v>30322.960000000003</v>
      </c>
      <c r="M141" s="76" t="s">
        <v>142</v>
      </c>
      <c r="N141" s="76" t="s">
        <v>138</v>
      </c>
    </row>
    <row r="142" spans="1:14" s="77" customFormat="1" ht="13.5" customHeight="1" x14ac:dyDescent="0.25">
      <c r="A142" s="78"/>
      <c r="B142" s="78" t="s">
        <v>27</v>
      </c>
      <c r="C142" s="79" t="s">
        <v>44</v>
      </c>
      <c r="D142" s="74" t="s">
        <v>0</v>
      </c>
      <c r="E142" s="75">
        <v>140102.90999999997</v>
      </c>
      <c r="F142" s="75">
        <v>0</v>
      </c>
      <c r="G142" s="75">
        <v>11991.73</v>
      </c>
      <c r="H142" s="75">
        <v>1588.07</v>
      </c>
      <c r="I142" s="75">
        <f t="shared" si="11"/>
        <v>13579.8</v>
      </c>
      <c r="J142" s="75">
        <v>0</v>
      </c>
      <c r="K142" s="75">
        <f t="shared" si="13"/>
        <v>128111.17999999998</v>
      </c>
      <c r="L142" s="75">
        <f t="shared" si="12"/>
        <v>13579.8</v>
      </c>
      <c r="M142" s="76" t="s">
        <v>142</v>
      </c>
      <c r="N142" s="76" t="s">
        <v>143</v>
      </c>
    </row>
    <row r="143" spans="1:14" s="77" customFormat="1" ht="13.5" customHeight="1" x14ac:dyDescent="0.25">
      <c r="A143" s="78"/>
      <c r="B143" s="78" t="s">
        <v>27</v>
      </c>
      <c r="C143" s="79" t="s">
        <v>44</v>
      </c>
      <c r="D143" s="74" t="s">
        <v>0</v>
      </c>
      <c r="E143" s="75">
        <v>269309.27</v>
      </c>
      <c r="F143" s="75">
        <v>0</v>
      </c>
      <c r="G143" s="75">
        <v>36635.35</v>
      </c>
      <c r="H143" s="75">
        <v>2440.9699999999998</v>
      </c>
      <c r="I143" s="75">
        <f t="shared" si="11"/>
        <v>39076.32</v>
      </c>
      <c r="J143" s="75">
        <v>0</v>
      </c>
      <c r="K143" s="75">
        <f t="shared" si="13"/>
        <v>232673.92000000001</v>
      </c>
      <c r="L143" s="75">
        <f t="shared" si="12"/>
        <v>39076.32</v>
      </c>
      <c r="M143" s="76" t="s">
        <v>142</v>
      </c>
      <c r="N143" s="76" t="s">
        <v>136</v>
      </c>
    </row>
    <row r="144" spans="1:14" s="77" customFormat="1" ht="13.5" customHeight="1" x14ac:dyDescent="0.25">
      <c r="A144" s="78"/>
      <c r="B144" s="78" t="s">
        <v>27</v>
      </c>
      <c r="C144" s="79" t="s">
        <v>44</v>
      </c>
      <c r="D144" s="74" t="s">
        <v>0</v>
      </c>
      <c r="E144" s="75">
        <v>116235.28</v>
      </c>
      <c r="F144" s="75">
        <v>0</v>
      </c>
      <c r="G144" s="75">
        <v>19067.53</v>
      </c>
      <c r="H144" s="75">
        <v>901.15</v>
      </c>
      <c r="I144" s="75">
        <f t="shared" si="11"/>
        <v>19968.68</v>
      </c>
      <c r="J144" s="75">
        <v>0</v>
      </c>
      <c r="K144" s="75">
        <f t="shared" si="13"/>
        <v>97167.75</v>
      </c>
      <c r="L144" s="75">
        <f t="shared" si="12"/>
        <v>19968.68</v>
      </c>
      <c r="M144" s="76" t="s">
        <v>142</v>
      </c>
      <c r="N144" s="76" t="s">
        <v>136</v>
      </c>
    </row>
    <row r="145" spans="1:14" s="77" customFormat="1" ht="13.5" customHeight="1" x14ac:dyDescent="0.25">
      <c r="A145" s="78"/>
      <c r="B145" s="78" t="s">
        <v>27</v>
      </c>
      <c r="C145" s="79" t="s">
        <v>44</v>
      </c>
      <c r="D145" s="74" t="s">
        <v>0</v>
      </c>
      <c r="E145" s="75">
        <v>19121.82</v>
      </c>
      <c r="F145" s="75">
        <v>0</v>
      </c>
      <c r="G145" s="75">
        <v>19121.82</v>
      </c>
      <c r="H145" s="75">
        <v>68.260000000000005</v>
      </c>
      <c r="I145" s="75">
        <f t="shared" si="11"/>
        <v>19190.079999999998</v>
      </c>
      <c r="J145" s="75">
        <v>0</v>
      </c>
      <c r="K145" s="75">
        <f t="shared" si="13"/>
        <v>0</v>
      </c>
      <c r="L145" s="75">
        <f t="shared" si="12"/>
        <v>19190.079999999998</v>
      </c>
      <c r="M145" s="76" t="s">
        <v>142</v>
      </c>
      <c r="N145" s="76" t="s">
        <v>134</v>
      </c>
    </row>
    <row r="146" spans="1:14" s="77" customFormat="1" ht="13.5" customHeight="1" x14ac:dyDescent="0.25">
      <c r="A146" s="78"/>
      <c r="B146" s="78" t="s">
        <v>27</v>
      </c>
      <c r="C146" s="79" t="s">
        <v>44</v>
      </c>
      <c r="D146" s="74" t="s">
        <v>0</v>
      </c>
      <c r="E146" s="75">
        <v>49279.31</v>
      </c>
      <c r="F146" s="75">
        <v>0</v>
      </c>
      <c r="G146" s="75">
        <v>26965.29</v>
      </c>
      <c r="H146" s="75">
        <v>247.23</v>
      </c>
      <c r="I146" s="75">
        <f t="shared" si="11"/>
        <v>27212.52</v>
      </c>
      <c r="J146" s="75">
        <v>0</v>
      </c>
      <c r="K146" s="75">
        <f t="shared" si="13"/>
        <v>22314.019999999997</v>
      </c>
      <c r="L146" s="75">
        <f t="shared" si="12"/>
        <v>27212.52</v>
      </c>
      <c r="M146" s="76" t="s">
        <v>142</v>
      </c>
      <c r="N146" s="76" t="s">
        <v>132</v>
      </c>
    </row>
    <row r="147" spans="1:14" s="77" customFormat="1" ht="13.5" customHeight="1" x14ac:dyDescent="0.25">
      <c r="A147" s="78"/>
      <c r="B147" s="78" t="s">
        <v>27</v>
      </c>
      <c r="C147" s="79" t="s">
        <v>44</v>
      </c>
      <c r="D147" s="74" t="s">
        <v>0</v>
      </c>
      <c r="E147" s="75">
        <v>15567.220000000001</v>
      </c>
      <c r="F147" s="75">
        <v>0</v>
      </c>
      <c r="G147" s="75">
        <v>5271.17</v>
      </c>
      <c r="H147" s="75">
        <v>103.31</v>
      </c>
      <c r="I147" s="75">
        <f t="shared" si="11"/>
        <v>5374.4800000000005</v>
      </c>
      <c r="J147" s="75">
        <v>0</v>
      </c>
      <c r="K147" s="75">
        <f t="shared" si="13"/>
        <v>10296.050000000001</v>
      </c>
      <c r="L147" s="75">
        <f t="shared" si="12"/>
        <v>5374.4800000000005</v>
      </c>
      <c r="M147" s="76" t="s">
        <v>142</v>
      </c>
      <c r="N147" s="76" t="s">
        <v>130</v>
      </c>
    </row>
    <row r="148" spans="1:14" s="77" customFormat="1" ht="13.5" customHeight="1" x14ac:dyDescent="0.25">
      <c r="A148" s="78"/>
      <c r="B148" s="78" t="s">
        <v>27</v>
      </c>
      <c r="C148" s="79" t="s">
        <v>44</v>
      </c>
      <c r="D148" s="74" t="s">
        <v>0</v>
      </c>
      <c r="E148" s="75">
        <v>63952.66</v>
      </c>
      <c r="F148" s="75">
        <v>0</v>
      </c>
      <c r="G148" s="75">
        <v>27240.92</v>
      </c>
      <c r="H148" s="75">
        <v>373.04</v>
      </c>
      <c r="I148" s="75">
        <f t="shared" si="11"/>
        <v>27613.96</v>
      </c>
      <c r="J148" s="75">
        <v>0</v>
      </c>
      <c r="K148" s="75">
        <f t="shared" si="13"/>
        <v>36711.740000000005</v>
      </c>
      <c r="L148" s="75">
        <f t="shared" si="12"/>
        <v>27613.96</v>
      </c>
      <c r="M148" s="76" t="s">
        <v>142</v>
      </c>
      <c r="N148" s="76" t="s">
        <v>130</v>
      </c>
    </row>
    <row r="149" spans="1:14" s="77" customFormat="1" ht="13.5" customHeight="1" x14ac:dyDescent="0.25">
      <c r="A149" s="78"/>
      <c r="B149" s="78" t="s">
        <v>27</v>
      </c>
      <c r="C149" s="79" t="s">
        <v>44</v>
      </c>
      <c r="D149" s="74" t="s">
        <v>0</v>
      </c>
      <c r="E149" s="75">
        <v>4843.72</v>
      </c>
      <c r="F149" s="75">
        <v>0</v>
      </c>
      <c r="G149" s="75">
        <v>1960.94</v>
      </c>
      <c r="H149" s="75">
        <v>31.22</v>
      </c>
      <c r="I149" s="75">
        <f t="shared" si="11"/>
        <v>1992.16</v>
      </c>
      <c r="J149" s="75">
        <v>0</v>
      </c>
      <c r="K149" s="75">
        <f t="shared" si="13"/>
        <v>2882.78</v>
      </c>
      <c r="L149" s="75">
        <f t="shared" si="12"/>
        <v>1992.16</v>
      </c>
      <c r="M149" s="76" t="s">
        <v>142</v>
      </c>
      <c r="N149" s="76" t="s">
        <v>130</v>
      </c>
    </row>
    <row r="150" spans="1:14" s="77" customFormat="1" ht="13.5" customHeight="1" x14ac:dyDescent="0.25">
      <c r="A150" s="78"/>
      <c r="B150" s="78" t="s">
        <v>27</v>
      </c>
      <c r="C150" s="79" t="s">
        <v>44</v>
      </c>
      <c r="D150" s="74" t="s">
        <v>0</v>
      </c>
      <c r="E150" s="75">
        <v>10550.140000000001</v>
      </c>
      <c r="F150" s="75">
        <v>0</v>
      </c>
      <c r="G150" s="75">
        <v>10550.14</v>
      </c>
      <c r="H150" s="75">
        <v>27.26</v>
      </c>
      <c r="I150" s="75">
        <f t="shared" si="11"/>
        <v>10577.4</v>
      </c>
      <c r="J150" s="75">
        <v>0</v>
      </c>
      <c r="K150" s="75">
        <f t="shared" si="13"/>
        <v>0</v>
      </c>
      <c r="L150" s="75">
        <f t="shared" si="12"/>
        <v>10577.4</v>
      </c>
      <c r="M150" s="76" t="s">
        <v>142</v>
      </c>
      <c r="N150" s="76" t="s">
        <v>134</v>
      </c>
    </row>
    <row r="151" spans="1:14" s="77" customFormat="1" ht="13.5" customHeight="1" x14ac:dyDescent="0.25">
      <c r="A151" s="78"/>
      <c r="B151" s="78" t="s">
        <v>27</v>
      </c>
      <c r="C151" s="79" t="s">
        <v>44</v>
      </c>
      <c r="D151" s="74" t="s">
        <v>0</v>
      </c>
      <c r="E151" s="75">
        <v>14147.53</v>
      </c>
      <c r="F151" s="75">
        <v>0</v>
      </c>
      <c r="G151" s="75">
        <v>5307.88</v>
      </c>
      <c r="H151" s="75">
        <v>84.4</v>
      </c>
      <c r="I151" s="75">
        <f t="shared" si="11"/>
        <v>5392.28</v>
      </c>
      <c r="J151" s="75">
        <v>0</v>
      </c>
      <c r="K151" s="75">
        <f t="shared" si="13"/>
        <v>8839.6500000000015</v>
      </c>
      <c r="L151" s="75">
        <f t="shared" si="12"/>
        <v>5392.28</v>
      </c>
      <c r="M151" s="76" t="s">
        <v>142</v>
      </c>
      <c r="N151" s="76" t="s">
        <v>130</v>
      </c>
    </row>
    <row r="152" spans="1:14" s="77" customFormat="1" ht="13.5" customHeight="1" x14ac:dyDescent="0.25">
      <c r="A152" s="78"/>
      <c r="B152" s="78" t="s">
        <v>27</v>
      </c>
      <c r="C152" s="79" t="s">
        <v>44</v>
      </c>
      <c r="D152" s="74" t="s">
        <v>0</v>
      </c>
      <c r="E152" s="75">
        <v>101.21999999999935</v>
      </c>
      <c r="F152" s="75">
        <v>0</v>
      </c>
      <c r="G152" s="75">
        <v>101.22</v>
      </c>
      <c r="H152" s="75">
        <v>0.13</v>
      </c>
      <c r="I152" s="75">
        <f t="shared" si="11"/>
        <v>101.35</v>
      </c>
      <c r="J152" s="75">
        <v>0</v>
      </c>
      <c r="K152" s="75">
        <f t="shared" si="13"/>
        <v>-6.5369931689929217E-13</v>
      </c>
      <c r="L152" s="75">
        <f t="shared" si="12"/>
        <v>101.35</v>
      </c>
      <c r="M152" s="76" t="s">
        <v>142</v>
      </c>
      <c r="N152" s="76" t="s">
        <v>134</v>
      </c>
    </row>
    <row r="153" spans="1:14" s="77" customFormat="1" ht="13.5" customHeight="1" x14ac:dyDescent="0.25">
      <c r="A153" s="78"/>
      <c r="B153" s="78"/>
      <c r="C153" s="79"/>
      <c r="D153" s="74"/>
      <c r="E153" s="75"/>
      <c r="F153" s="75"/>
      <c r="G153" s="75"/>
      <c r="H153" s="75"/>
      <c r="I153" s="75"/>
      <c r="J153" s="75"/>
      <c r="K153" s="75"/>
      <c r="L153" s="75"/>
      <c r="M153" s="76"/>
      <c r="N153" s="76"/>
    </row>
    <row r="154" spans="1:14" s="77" customFormat="1" ht="13.5" customHeight="1" x14ac:dyDescent="0.25">
      <c r="A154" s="78"/>
      <c r="B154" s="78" t="s">
        <v>46</v>
      </c>
      <c r="C154" s="79" t="s">
        <v>35</v>
      </c>
      <c r="D154" s="74" t="s">
        <v>0</v>
      </c>
      <c r="E154" s="75">
        <v>953.35000000000036</v>
      </c>
      <c r="F154" s="75">
        <v>0</v>
      </c>
      <c r="G154" s="75">
        <v>953.35</v>
      </c>
      <c r="H154" s="75">
        <v>13.13</v>
      </c>
      <c r="I154" s="75">
        <f t="shared" ref="I154:I156" si="14">G154+H154</f>
        <v>966.48</v>
      </c>
      <c r="J154" s="75">
        <v>0</v>
      </c>
      <c r="K154" s="75">
        <f t="shared" ref="K154:K166" si="15">E154+F154-G154</f>
        <v>0</v>
      </c>
      <c r="L154" s="75">
        <f t="shared" ref="L154:L166" si="16">I154-J154</f>
        <v>966.48</v>
      </c>
      <c r="M154" s="76" t="s">
        <v>119</v>
      </c>
      <c r="N154" s="76" t="s">
        <v>134</v>
      </c>
    </row>
    <row r="155" spans="1:14" s="77" customFormat="1" ht="13.5" customHeight="1" x14ac:dyDescent="0.25">
      <c r="A155" s="78"/>
      <c r="B155" s="78" t="s">
        <v>46</v>
      </c>
      <c r="C155" s="79" t="s">
        <v>35</v>
      </c>
      <c r="D155" s="74" t="s">
        <v>0</v>
      </c>
      <c r="E155" s="75">
        <v>76511.67</v>
      </c>
      <c r="F155" s="75">
        <v>0</v>
      </c>
      <c r="G155" s="75">
        <v>20939.25</v>
      </c>
      <c r="H155" s="75">
        <v>2415.85</v>
      </c>
      <c r="I155" s="75">
        <f t="shared" si="14"/>
        <v>23355.1</v>
      </c>
      <c r="J155" s="75">
        <v>0</v>
      </c>
      <c r="K155" s="75">
        <f t="shared" si="15"/>
        <v>55572.42</v>
      </c>
      <c r="L155" s="75">
        <f t="shared" si="16"/>
        <v>23355.1</v>
      </c>
      <c r="M155" s="76" t="s">
        <v>144</v>
      </c>
      <c r="N155" s="76" t="s">
        <v>113</v>
      </c>
    </row>
    <row r="156" spans="1:14" s="77" customFormat="1" ht="13.5" customHeight="1" x14ac:dyDescent="0.25">
      <c r="A156" s="78"/>
      <c r="B156" s="78" t="s">
        <v>46</v>
      </c>
      <c r="C156" s="79" t="s">
        <v>35</v>
      </c>
      <c r="D156" s="74" t="s">
        <v>0</v>
      </c>
      <c r="E156" s="75">
        <v>13125.929999999998</v>
      </c>
      <c r="F156" s="75">
        <v>0</v>
      </c>
      <c r="G156" s="75">
        <v>3592.22</v>
      </c>
      <c r="H156" s="75">
        <v>415.48</v>
      </c>
      <c r="I156" s="75">
        <f t="shared" si="14"/>
        <v>4007.7</v>
      </c>
      <c r="J156" s="75">
        <v>0</v>
      </c>
      <c r="K156" s="75">
        <f t="shared" si="15"/>
        <v>9533.7099999999991</v>
      </c>
      <c r="L156" s="75">
        <f t="shared" si="16"/>
        <v>4007.7</v>
      </c>
      <c r="M156" s="76" t="s">
        <v>144</v>
      </c>
      <c r="N156" s="76" t="s">
        <v>113</v>
      </c>
    </row>
    <row r="157" spans="1:14" s="77" customFormat="1" ht="13.5" customHeight="1" x14ac:dyDescent="0.25">
      <c r="A157" s="78"/>
      <c r="B157" s="78"/>
      <c r="C157" s="79"/>
      <c r="D157" s="74"/>
      <c r="E157" s="75"/>
      <c r="F157" s="75"/>
      <c r="G157" s="75"/>
      <c r="H157" s="75"/>
      <c r="I157" s="75"/>
      <c r="J157" s="75"/>
      <c r="K157" s="75"/>
      <c r="L157" s="75"/>
      <c r="M157" s="76"/>
      <c r="N157" s="76"/>
    </row>
    <row r="158" spans="1:14" s="77" customFormat="1" ht="13.5" customHeight="1" x14ac:dyDescent="0.25">
      <c r="A158" s="78"/>
      <c r="B158" s="78" t="s">
        <v>47</v>
      </c>
      <c r="C158" s="79" t="s">
        <v>35</v>
      </c>
      <c r="D158" s="74" t="s">
        <v>0</v>
      </c>
      <c r="E158" s="75">
        <v>134676.72999999998</v>
      </c>
      <c r="F158" s="75">
        <v>0</v>
      </c>
      <c r="G158" s="75">
        <v>43173.83</v>
      </c>
      <c r="H158" s="75">
        <v>4745.51</v>
      </c>
      <c r="I158" s="75">
        <f t="shared" ref="I158:I182" si="17">G158+H158</f>
        <v>47919.340000000004</v>
      </c>
      <c r="J158" s="75">
        <v>0</v>
      </c>
      <c r="K158" s="75">
        <f t="shared" si="15"/>
        <v>91502.89999999998</v>
      </c>
      <c r="L158" s="75">
        <f t="shared" si="16"/>
        <v>47919.340000000004</v>
      </c>
      <c r="M158" s="76" t="s">
        <v>121</v>
      </c>
      <c r="N158" s="76" t="s">
        <v>130</v>
      </c>
    </row>
    <row r="159" spans="1:14" s="77" customFormat="1" ht="13.5" customHeight="1" x14ac:dyDescent="0.25">
      <c r="A159" s="78"/>
      <c r="B159" s="78" t="s">
        <v>47</v>
      </c>
      <c r="C159" s="79" t="s">
        <v>35</v>
      </c>
      <c r="D159" s="74" t="s">
        <v>0</v>
      </c>
      <c r="E159" s="75">
        <v>59989.229999999996</v>
      </c>
      <c r="F159" s="75">
        <v>0</v>
      </c>
      <c r="G159" s="75">
        <v>23304.240000000002</v>
      </c>
      <c r="H159" s="75">
        <v>2068.1799999999998</v>
      </c>
      <c r="I159" s="75">
        <f t="shared" si="17"/>
        <v>25372.420000000002</v>
      </c>
      <c r="J159" s="75">
        <v>0</v>
      </c>
      <c r="K159" s="75">
        <f t="shared" si="15"/>
        <v>36684.989999999991</v>
      </c>
      <c r="L159" s="75">
        <f t="shared" si="16"/>
        <v>25372.420000000002</v>
      </c>
      <c r="M159" s="76" t="s">
        <v>121</v>
      </c>
      <c r="N159" s="76" t="s">
        <v>130</v>
      </c>
    </row>
    <row r="160" spans="1:14" s="77" customFormat="1" ht="13.5" customHeight="1" x14ac:dyDescent="0.25">
      <c r="A160" s="78"/>
      <c r="B160" s="78" t="s">
        <v>47</v>
      </c>
      <c r="C160" s="79" t="s">
        <v>35</v>
      </c>
      <c r="D160" s="74" t="s">
        <v>0</v>
      </c>
      <c r="E160" s="75">
        <v>112153.72</v>
      </c>
      <c r="F160" s="75">
        <v>0</v>
      </c>
      <c r="G160" s="75">
        <v>29615.439999999999</v>
      </c>
      <c r="H160" s="75">
        <v>6640.46</v>
      </c>
      <c r="I160" s="75">
        <f t="shared" si="17"/>
        <v>36255.9</v>
      </c>
      <c r="J160" s="75">
        <v>0</v>
      </c>
      <c r="K160" s="75">
        <f t="shared" si="15"/>
        <v>82538.28</v>
      </c>
      <c r="L160" s="75">
        <f t="shared" si="16"/>
        <v>36255.9</v>
      </c>
      <c r="M160" s="76" t="s">
        <v>145</v>
      </c>
      <c r="N160" s="76" t="s">
        <v>113</v>
      </c>
    </row>
    <row r="161" spans="1:14" s="77" customFormat="1" ht="13.5" customHeight="1" x14ac:dyDescent="0.25">
      <c r="A161" s="78"/>
      <c r="B161" s="78" t="s">
        <v>47</v>
      </c>
      <c r="C161" s="79" t="s">
        <v>35</v>
      </c>
      <c r="D161" s="74" t="s">
        <v>0</v>
      </c>
      <c r="E161" s="75">
        <v>145485.18</v>
      </c>
      <c r="F161" s="75">
        <v>0</v>
      </c>
      <c r="G161" s="75">
        <v>20082.810000000001</v>
      </c>
      <c r="H161" s="75">
        <v>5423.88</v>
      </c>
      <c r="I161" s="75">
        <f t="shared" si="17"/>
        <v>25506.690000000002</v>
      </c>
      <c r="J161" s="75">
        <v>0</v>
      </c>
      <c r="K161" s="75">
        <f t="shared" si="15"/>
        <v>125402.37</v>
      </c>
      <c r="L161" s="75">
        <f t="shared" si="16"/>
        <v>25506.690000000002</v>
      </c>
      <c r="M161" s="76" t="s">
        <v>144</v>
      </c>
      <c r="N161" s="76" t="s">
        <v>138</v>
      </c>
    </row>
    <row r="162" spans="1:14" s="77" customFormat="1" ht="13.5" customHeight="1" x14ac:dyDescent="0.25">
      <c r="A162" s="78"/>
      <c r="B162" s="78" t="s">
        <v>47</v>
      </c>
      <c r="C162" s="79" t="s">
        <v>35</v>
      </c>
      <c r="D162" s="74" t="s">
        <v>0</v>
      </c>
      <c r="E162" s="75">
        <v>117552.26000000001</v>
      </c>
      <c r="F162" s="75">
        <v>0</v>
      </c>
      <c r="G162" s="75">
        <v>17755.830000000002</v>
      </c>
      <c r="H162" s="75">
        <v>4365.37</v>
      </c>
      <c r="I162" s="75">
        <f t="shared" si="17"/>
        <v>22121.200000000001</v>
      </c>
      <c r="J162" s="75">
        <v>0</v>
      </c>
      <c r="K162" s="75">
        <f t="shared" si="15"/>
        <v>99796.430000000008</v>
      </c>
      <c r="L162" s="75">
        <f t="shared" si="16"/>
        <v>22121.200000000001</v>
      </c>
      <c r="M162" s="76" t="s">
        <v>144</v>
      </c>
      <c r="N162" s="76" t="s">
        <v>115</v>
      </c>
    </row>
    <row r="163" spans="1:14" s="77" customFormat="1" ht="13.5" customHeight="1" x14ac:dyDescent="0.25">
      <c r="A163" s="78"/>
      <c r="B163" s="78" t="s">
        <v>47</v>
      </c>
      <c r="C163" s="79" t="s">
        <v>35</v>
      </c>
      <c r="D163" s="74" t="s">
        <v>0</v>
      </c>
      <c r="E163" s="75">
        <v>196088.75999999998</v>
      </c>
      <c r="F163" s="75">
        <v>0</v>
      </c>
      <c r="G163" s="75">
        <v>27068.12</v>
      </c>
      <c r="H163" s="75">
        <v>7310.46</v>
      </c>
      <c r="I163" s="75">
        <f t="shared" si="17"/>
        <v>34378.58</v>
      </c>
      <c r="J163" s="75">
        <v>0</v>
      </c>
      <c r="K163" s="75">
        <f t="shared" si="15"/>
        <v>169020.63999999998</v>
      </c>
      <c r="L163" s="75">
        <f t="shared" si="16"/>
        <v>34378.58</v>
      </c>
      <c r="M163" s="76" t="s">
        <v>144</v>
      </c>
      <c r="N163" s="76" t="s">
        <v>138</v>
      </c>
    </row>
    <row r="164" spans="1:14" s="77" customFormat="1" ht="13.5" customHeight="1" x14ac:dyDescent="0.25">
      <c r="A164" s="78"/>
      <c r="B164" s="78" t="s">
        <v>47</v>
      </c>
      <c r="C164" s="79" t="s">
        <v>35</v>
      </c>
      <c r="D164" s="74" t="s">
        <v>0</v>
      </c>
      <c r="E164" s="75">
        <v>56197.4</v>
      </c>
      <c r="F164" s="75">
        <v>0</v>
      </c>
      <c r="G164" s="75">
        <v>8488.41</v>
      </c>
      <c r="H164" s="75">
        <v>2086.92</v>
      </c>
      <c r="I164" s="75">
        <f t="shared" si="17"/>
        <v>10575.33</v>
      </c>
      <c r="J164" s="75">
        <v>0</v>
      </c>
      <c r="K164" s="75">
        <f t="shared" si="15"/>
        <v>47708.990000000005</v>
      </c>
      <c r="L164" s="75">
        <f t="shared" si="16"/>
        <v>10575.33</v>
      </c>
      <c r="M164" s="76" t="s">
        <v>144</v>
      </c>
      <c r="N164" s="76" t="s">
        <v>115</v>
      </c>
    </row>
    <row r="165" spans="1:14" s="77" customFormat="1" ht="13.5" customHeight="1" x14ac:dyDescent="0.25">
      <c r="A165" s="78"/>
      <c r="B165" s="78" t="s">
        <v>47</v>
      </c>
      <c r="C165" s="79" t="s">
        <v>35</v>
      </c>
      <c r="D165" s="74" t="s">
        <v>0</v>
      </c>
      <c r="E165" s="75">
        <v>145714.52000000002</v>
      </c>
      <c r="F165" s="75">
        <v>0</v>
      </c>
      <c r="G165" s="75">
        <v>20114.47</v>
      </c>
      <c r="H165" s="75">
        <v>5432.43</v>
      </c>
      <c r="I165" s="75">
        <f t="shared" si="17"/>
        <v>25546.9</v>
      </c>
      <c r="J165" s="75">
        <v>0</v>
      </c>
      <c r="K165" s="75">
        <f t="shared" si="15"/>
        <v>125600.05000000002</v>
      </c>
      <c r="L165" s="75">
        <f t="shared" si="16"/>
        <v>25546.9</v>
      </c>
      <c r="M165" s="76" t="s">
        <v>144</v>
      </c>
      <c r="N165" s="76" t="s">
        <v>138</v>
      </c>
    </row>
    <row r="166" spans="1:14" s="77" customFormat="1" ht="13.5" customHeight="1" x14ac:dyDescent="0.25">
      <c r="A166" s="78"/>
      <c r="B166" s="78" t="s">
        <v>47</v>
      </c>
      <c r="C166" s="79" t="s">
        <v>44</v>
      </c>
      <c r="D166" s="74" t="s">
        <v>0</v>
      </c>
      <c r="E166" s="75">
        <v>769089.81</v>
      </c>
      <c r="F166" s="75">
        <v>0</v>
      </c>
      <c r="G166" s="75">
        <v>161913.72</v>
      </c>
      <c r="H166" s="75">
        <v>10562.17</v>
      </c>
      <c r="I166" s="75">
        <f t="shared" si="17"/>
        <v>172475.89</v>
      </c>
      <c r="J166" s="75">
        <v>0</v>
      </c>
      <c r="K166" s="75">
        <f t="shared" si="15"/>
        <v>607176.09000000008</v>
      </c>
      <c r="L166" s="75">
        <f t="shared" si="16"/>
        <v>172475.89</v>
      </c>
      <c r="M166" s="76" t="s">
        <v>128</v>
      </c>
      <c r="N166" s="76" t="s">
        <v>136</v>
      </c>
    </row>
    <row r="167" spans="1:14" s="77" customFormat="1" ht="13.5" customHeight="1" x14ac:dyDescent="0.25">
      <c r="A167" s="78"/>
      <c r="B167" s="78"/>
      <c r="C167" s="79"/>
      <c r="D167" s="74"/>
      <c r="E167" s="75"/>
      <c r="F167" s="75"/>
      <c r="G167" s="75"/>
      <c r="H167" s="75"/>
      <c r="I167" s="75"/>
      <c r="J167" s="75"/>
      <c r="K167" s="75"/>
      <c r="L167" s="75"/>
      <c r="M167" s="76"/>
      <c r="N167" s="76"/>
    </row>
    <row r="168" spans="1:14" s="77" customFormat="1" ht="13.5" customHeight="1" x14ac:dyDescent="0.25">
      <c r="A168" s="78"/>
      <c r="B168" s="78" t="s">
        <v>48</v>
      </c>
      <c r="C168" s="79" t="s">
        <v>35</v>
      </c>
      <c r="D168" s="74" t="s">
        <v>0</v>
      </c>
      <c r="E168" s="75">
        <v>20746.479999999996</v>
      </c>
      <c r="F168" s="75">
        <v>0</v>
      </c>
      <c r="G168" s="75">
        <v>20746.48</v>
      </c>
      <c r="H168" s="75">
        <v>352.15</v>
      </c>
      <c r="I168" s="75">
        <f t="shared" si="17"/>
        <v>21098.63</v>
      </c>
      <c r="J168" s="75">
        <v>0</v>
      </c>
      <c r="K168" s="75">
        <f t="shared" ref="K168:K177" si="18">E168+F168-G168</f>
        <v>0</v>
      </c>
      <c r="L168" s="75">
        <f t="shared" ref="L168:L182" si="19">I168-J168</f>
        <v>21098.63</v>
      </c>
      <c r="M168" s="76" t="s">
        <v>141</v>
      </c>
      <c r="N168" s="76" t="s">
        <v>134</v>
      </c>
    </row>
    <row r="169" spans="1:14" s="77" customFormat="1" ht="13.5" customHeight="1" x14ac:dyDescent="0.25">
      <c r="A169" s="78"/>
      <c r="B169" s="78" t="s">
        <v>48</v>
      </c>
      <c r="C169" s="79" t="s">
        <v>35</v>
      </c>
      <c r="D169" s="74" t="s">
        <v>0</v>
      </c>
      <c r="E169" s="75">
        <v>184456.14</v>
      </c>
      <c r="F169" s="75">
        <v>0</v>
      </c>
      <c r="G169" s="75">
        <v>43380.58</v>
      </c>
      <c r="H169" s="75">
        <v>6943.74</v>
      </c>
      <c r="I169" s="75">
        <f t="shared" si="17"/>
        <v>50324.32</v>
      </c>
      <c r="J169" s="75">
        <v>0</v>
      </c>
      <c r="K169" s="75">
        <f t="shared" si="18"/>
        <v>141075.56</v>
      </c>
      <c r="L169" s="75">
        <f t="shared" si="19"/>
        <v>50324.32</v>
      </c>
      <c r="M169" s="76" t="s">
        <v>145</v>
      </c>
      <c r="N169" s="76" t="s">
        <v>113</v>
      </c>
    </row>
    <row r="170" spans="1:14" s="77" customFormat="1" ht="13.5" customHeight="1" x14ac:dyDescent="0.25">
      <c r="A170" s="78"/>
      <c r="B170" s="78" t="s">
        <v>48</v>
      </c>
      <c r="C170" s="79" t="s">
        <v>30</v>
      </c>
      <c r="D170" s="74" t="s">
        <v>0</v>
      </c>
      <c r="E170" s="75">
        <v>100000.00000000001</v>
      </c>
      <c r="F170" s="75">
        <v>0</v>
      </c>
      <c r="G170" s="75">
        <v>100000</v>
      </c>
      <c r="H170" s="75">
        <v>1941.5</v>
      </c>
      <c r="I170" s="75">
        <f t="shared" si="17"/>
        <v>101941.5</v>
      </c>
      <c r="J170" s="75">
        <v>0</v>
      </c>
      <c r="K170" s="75">
        <f t="shared" si="18"/>
        <v>0</v>
      </c>
      <c r="L170" s="75">
        <f t="shared" si="19"/>
        <v>101941.5</v>
      </c>
      <c r="M170" s="76" t="s">
        <v>146</v>
      </c>
      <c r="N170" s="76" t="s">
        <v>134</v>
      </c>
    </row>
    <row r="171" spans="1:14" s="77" customFormat="1" ht="13.5" customHeight="1" x14ac:dyDescent="0.25">
      <c r="A171" s="78"/>
      <c r="B171" s="78"/>
      <c r="C171" s="79" t="s">
        <v>35</v>
      </c>
      <c r="D171" s="74" t="s">
        <v>0</v>
      </c>
      <c r="E171" s="75">
        <v>55000</v>
      </c>
      <c r="F171" s="75">
        <v>0</v>
      </c>
      <c r="G171" s="75">
        <v>55000</v>
      </c>
      <c r="H171" s="75">
        <v>1067.83</v>
      </c>
      <c r="I171" s="75">
        <f t="shared" si="17"/>
        <v>56067.83</v>
      </c>
      <c r="J171" s="75">
        <v>0</v>
      </c>
      <c r="K171" s="75">
        <f t="shared" si="18"/>
        <v>0</v>
      </c>
      <c r="L171" s="75">
        <f t="shared" si="19"/>
        <v>56067.83</v>
      </c>
      <c r="M171" s="76" t="s">
        <v>146</v>
      </c>
      <c r="N171" s="76" t="s">
        <v>134</v>
      </c>
    </row>
    <row r="172" spans="1:14" s="77" customFormat="1" ht="13.5" customHeight="1" x14ac:dyDescent="0.25">
      <c r="A172" s="78"/>
      <c r="B172" s="78"/>
      <c r="C172" s="79" t="s">
        <v>43</v>
      </c>
      <c r="D172" s="74" t="s">
        <v>0</v>
      </c>
      <c r="E172" s="75">
        <v>50000</v>
      </c>
      <c r="F172" s="75">
        <v>0</v>
      </c>
      <c r="G172" s="75">
        <v>50000</v>
      </c>
      <c r="H172" s="75">
        <v>970.75</v>
      </c>
      <c r="I172" s="75">
        <f t="shared" si="17"/>
        <v>50970.75</v>
      </c>
      <c r="J172" s="75">
        <v>0</v>
      </c>
      <c r="K172" s="75">
        <f t="shared" si="18"/>
        <v>0</v>
      </c>
      <c r="L172" s="75">
        <f t="shared" si="19"/>
        <v>50970.75</v>
      </c>
      <c r="M172" s="76" t="s">
        <v>146</v>
      </c>
      <c r="N172" s="76" t="s">
        <v>134</v>
      </c>
    </row>
    <row r="173" spans="1:14" s="77" customFormat="1" ht="13.5" customHeight="1" x14ac:dyDescent="0.25">
      <c r="A173" s="78"/>
      <c r="B173" s="78"/>
      <c r="C173" s="79" t="s">
        <v>40</v>
      </c>
      <c r="D173" s="74" t="s">
        <v>0</v>
      </c>
      <c r="E173" s="75">
        <v>90000</v>
      </c>
      <c r="F173" s="75">
        <v>0</v>
      </c>
      <c r="G173" s="75">
        <v>90000</v>
      </c>
      <c r="H173" s="75">
        <v>1747.35</v>
      </c>
      <c r="I173" s="75">
        <f t="shared" si="17"/>
        <v>91747.35</v>
      </c>
      <c r="J173" s="75">
        <v>0</v>
      </c>
      <c r="K173" s="75">
        <f t="shared" si="18"/>
        <v>0</v>
      </c>
      <c r="L173" s="75">
        <f t="shared" si="19"/>
        <v>91747.35</v>
      </c>
      <c r="M173" s="76" t="s">
        <v>146</v>
      </c>
      <c r="N173" s="76" t="s">
        <v>134</v>
      </c>
    </row>
    <row r="174" spans="1:14" s="77" customFormat="1" ht="13.5" customHeight="1" x14ac:dyDescent="0.25">
      <c r="A174" s="78"/>
      <c r="B174" s="78"/>
      <c r="C174" s="79" t="s">
        <v>42</v>
      </c>
      <c r="D174" s="74" t="s">
        <v>0</v>
      </c>
      <c r="E174" s="75">
        <v>255000.01</v>
      </c>
      <c r="F174" s="75">
        <v>0</v>
      </c>
      <c r="G174" s="75">
        <v>255000.01</v>
      </c>
      <c r="H174" s="75">
        <v>4950.83</v>
      </c>
      <c r="I174" s="75">
        <f t="shared" si="17"/>
        <v>259950.84</v>
      </c>
      <c r="J174" s="75">
        <v>0</v>
      </c>
      <c r="K174" s="75">
        <f t="shared" si="18"/>
        <v>0</v>
      </c>
      <c r="L174" s="75">
        <f t="shared" si="19"/>
        <v>259950.84</v>
      </c>
      <c r="M174" s="76" t="s">
        <v>146</v>
      </c>
      <c r="N174" s="76" t="s">
        <v>134</v>
      </c>
    </row>
    <row r="175" spans="1:14" s="77" customFormat="1" ht="13.5" customHeight="1" x14ac:dyDescent="0.25">
      <c r="A175" s="78"/>
      <c r="B175" s="78" t="s">
        <v>48</v>
      </c>
      <c r="C175" s="79" t="s">
        <v>44</v>
      </c>
      <c r="D175" s="74" t="s">
        <v>0</v>
      </c>
      <c r="E175" s="75">
        <v>344804.27</v>
      </c>
      <c r="F175" s="75">
        <v>0</v>
      </c>
      <c r="G175" s="75">
        <v>31505.49</v>
      </c>
      <c r="H175" s="75">
        <v>12696.43</v>
      </c>
      <c r="I175" s="75">
        <f t="shared" si="17"/>
        <v>44201.919999999998</v>
      </c>
      <c r="J175" s="75">
        <v>0</v>
      </c>
      <c r="K175" s="75">
        <f t="shared" si="18"/>
        <v>313298.78000000003</v>
      </c>
      <c r="L175" s="75">
        <f t="shared" si="19"/>
        <v>44201.919999999998</v>
      </c>
      <c r="M175" s="76" t="s">
        <v>142</v>
      </c>
      <c r="N175" s="76" t="s">
        <v>143</v>
      </c>
    </row>
    <row r="176" spans="1:14" s="77" customFormat="1" ht="13.5" customHeight="1" x14ac:dyDescent="0.25">
      <c r="A176" s="78"/>
      <c r="B176" s="78" t="s">
        <v>48</v>
      </c>
      <c r="C176" s="79" t="s">
        <v>44</v>
      </c>
      <c r="D176" s="74" t="s">
        <v>0</v>
      </c>
      <c r="E176" s="75">
        <v>33700.090000000004</v>
      </c>
      <c r="F176" s="75">
        <v>0</v>
      </c>
      <c r="G176" s="75">
        <v>6025.45</v>
      </c>
      <c r="H176" s="75">
        <v>1192.67</v>
      </c>
      <c r="I176" s="75">
        <f t="shared" si="17"/>
        <v>7218.12</v>
      </c>
      <c r="J176" s="75">
        <v>0</v>
      </c>
      <c r="K176" s="75">
        <f t="shared" si="18"/>
        <v>27674.640000000003</v>
      </c>
      <c r="L176" s="75">
        <f t="shared" si="19"/>
        <v>7218.12</v>
      </c>
      <c r="M176" s="76" t="s">
        <v>147</v>
      </c>
      <c r="N176" s="76" t="s">
        <v>136</v>
      </c>
    </row>
    <row r="177" spans="1:14" s="77" customFormat="1" ht="13.5" customHeight="1" x14ac:dyDescent="0.25">
      <c r="A177" s="78"/>
      <c r="B177" s="78" t="s">
        <v>48</v>
      </c>
      <c r="C177" s="79" t="s">
        <v>44</v>
      </c>
      <c r="D177" s="74" t="s">
        <v>0</v>
      </c>
      <c r="E177" s="75">
        <v>2350.5300000000002</v>
      </c>
      <c r="F177" s="75">
        <v>0</v>
      </c>
      <c r="G177" s="75">
        <v>442.13</v>
      </c>
      <c r="H177" s="75">
        <v>82.83</v>
      </c>
      <c r="I177" s="75">
        <f t="shared" si="17"/>
        <v>524.96</v>
      </c>
      <c r="J177" s="75">
        <v>0</v>
      </c>
      <c r="K177" s="75">
        <f t="shared" si="18"/>
        <v>1908.4</v>
      </c>
      <c r="L177" s="75">
        <f t="shared" si="19"/>
        <v>524.96</v>
      </c>
      <c r="M177" s="76" t="s">
        <v>137</v>
      </c>
      <c r="N177" s="76" t="s">
        <v>136</v>
      </c>
    </row>
    <row r="178" spans="1:14" s="77" customFormat="1" ht="13.5" customHeight="1" x14ac:dyDescent="0.25">
      <c r="A178" s="78"/>
      <c r="B178" s="78"/>
      <c r="C178" s="79"/>
      <c r="D178" s="74"/>
      <c r="E178" s="75"/>
      <c r="F178" s="75"/>
      <c r="G178" s="75"/>
      <c r="H178" s="75"/>
      <c r="I178" s="75"/>
      <c r="J178" s="75"/>
      <c r="K178" s="75"/>
      <c r="L178" s="75"/>
      <c r="M178" s="76"/>
      <c r="N178" s="76"/>
    </row>
    <row r="179" spans="1:14" s="77" customFormat="1" ht="13.5" customHeight="1" x14ac:dyDescent="0.25">
      <c r="A179" s="78"/>
      <c r="B179" s="78" t="s">
        <v>50</v>
      </c>
      <c r="C179" s="79" t="s">
        <v>35</v>
      </c>
      <c r="D179" s="74" t="s">
        <v>0</v>
      </c>
      <c r="E179" s="75">
        <v>76399.149999999994</v>
      </c>
      <c r="F179" s="75">
        <v>0</v>
      </c>
      <c r="G179" s="75">
        <v>37199.26</v>
      </c>
      <c r="H179" s="75">
        <v>3573.74</v>
      </c>
      <c r="I179" s="75">
        <f t="shared" si="17"/>
        <v>40773</v>
      </c>
      <c r="J179" s="75">
        <v>0</v>
      </c>
      <c r="K179" s="75">
        <f t="shared" ref="K179:K182" si="20">E179+F179-G179</f>
        <v>39199.889999999992</v>
      </c>
      <c r="L179" s="75">
        <f t="shared" si="19"/>
        <v>40773</v>
      </c>
      <c r="M179" s="76" t="s">
        <v>119</v>
      </c>
      <c r="N179" s="76" t="s">
        <v>132</v>
      </c>
    </row>
    <row r="180" spans="1:14" s="77" customFormat="1" ht="13.5" customHeight="1" x14ac:dyDescent="0.25">
      <c r="A180" s="78"/>
      <c r="B180" s="78" t="s">
        <v>50</v>
      </c>
      <c r="C180" s="79" t="s">
        <v>35</v>
      </c>
      <c r="D180" s="74" t="s">
        <v>0</v>
      </c>
      <c r="E180" s="75">
        <v>31387.650000000009</v>
      </c>
      <c r="F180" s="75">
        <v>0</v>
      </c>
      <c r="G180" s="75">
        <v>20678.560000000001</v>
      </c>
      <c r="H180" s="75">
        <v>1248.24</v>
      </c>
      <c r="I180" s="75">
        <f t="shared" si="17"/>
        <v>21926.800000000003</v>
      </c>
      <c r="J180" s="75">
        <v>0</v>
      </c>
      <c r="K180" s="75">
        <f t="shared" si="20"/>
        <v>10709.090000000007</v>
      </c>
      <c r="L180" s="75">
        <f t="shared" si="19"/>
        <v>21926.800000000003</v>
      </c>
      <c r="M180" s="76" t="s">
        <v>121</v>
      </c>
      <c r="N180" s="76" t="s">
        <v>132</v>
      </c>
    </row>
    <row r="181" spans="1:14" s="77" customFormat="1" ht="13.5" customHeight="1" x14ac:dyDescent="0.25">
      <c r="A181" s="78"/>
      <c r="B181" s="78" t="s">
        <v>50</v>
      </c>
      <c r="C181" s="79" t="s">
        <v>35</v>
      </c>
      <c r="D181" s="74" t="s">
        <v>0</v>
      </c>
      <c r="E181" s="75">
        <v>78514.149999999994</v>
      </c>
      <c r="F181" s="75">
        <v>0</v>
      </c>
      <c r="G181" s="75">
        <v>38331.760000000002</v>
      </c>
      <c r="H181" s="75">
        <v>3293.4</v>
      </c>
      <c r="I181" s="75">
        <f t="shared" si="17"/>
        <v>41625.160000000003</v>
      </c>
      <c r="J181" s="75">
        <v>0</v>
      </c>
      <c r="K181" s="75">
        <f t="shared" si="20"/>
        <v>40182.389999999992</v>
      </c>
      <c r="L181" s="75">
        <f t="shared" si="19"/>
        <v>41625.160000000003</v>
      </c>
      <c r="M181" s="76" t="s">
        <v>121</v>
      </c>
      <c r="N181" s="76" t="s">
        <v>132</v>
      </c>
    </row>
    <row r="182" spans="1:14" s="77" customFormat="1" ht="13.5" customHeight="1" x14ac:dyDescent="0.25">
      <c r="A182" s="78"/>
      <c r="B182" s="78" t="s">
        <v>50</v>
      </c>
      <c r="C182" s="79" t="s">
        <v>35</v>
      </c>
      <c r="D182" s="74" t="s">
        <v>0</v>
      </c>
      <c r="E182" s="75">
        <v>194702.11000000002</v>
      </c>
      <c r="F182" s="75">
        <v>0</v>
      </c>
      <c r="G182" s="75">
        <v>61779.29</v>
      </c>
      <c r="H182" s="75">
        <v>8810.73</v>
      </c>
      <c r="I182" s="75">
        <f t="shared" si="17"/>
        <v>70590.02</v>
      </c>
      <c r="J182" s="75">
        <v>0</v>
      </c>
      <c r="K182" s="75">
        <f t="shared" si="20"/>
        <v>132922.82</v>
      </c>
      <c r="L182" s="75">
        <f t="shared" si="19"/>
        <v>70590.02</v>
      </c>
      <c r="M182" s="76" t="s">
        <v>121</v>
      </c>
      <c r="N182" s="76" t="s">
        <v>130</v>
      </c>
    </row>
    <row r="183" spans="1:14" s="77" customFormat="1" ht="13.5" customHeight="1" x14ac:dyDescent="0.25">
      <c r="A183" s="78"/>
      <c r="B183" s="78"/>
      <c r="C183" s="79"/>
      <c r="D183" s="74"/>
      <c r="E183" s="75"/>
      <c r="F183" s="75"/>
      <c r="G183" s="75"/>
      <c r="H183" s="75"/>
      <c r="I183" s="75"/>
      <c r="J183" s="75"/>
      <c r="K183" s="75"/>
      <c r="L183" s="75"/>
      <c r="M183" s="76"/>
      <c r="N183" s="76"/>
    </row>
    <row r="184" spans="1:14" s="77" customFormat="1" ht="13.5" customHeight="1" x14ac:dyDescent="0.25">
      <c r="A184" s="78"/>
      <c r="B184" s="78" t="s">
        <v>51</v>
      </c>
      <c r="C184" s="79" t="s">
        <v>29</v>
      </c>
      <c r="D184" s="74" t="s">
        <v>0</v>
      </c>
      <c r="E184" s="75">
        <v>59999.94</v>
      </c>
      <c r="F184" s="75">
        <v>0</v>
      </c>
      <c r="G184" s="75">
        <v>30000</v>
      </c>
      <c r="H184" s="75">
        <v>1983.07</v>
      </c>
      <c r="I184" s="75">
        <f t="shared" ref="I184:I214" si="21">G184+H184</f>
        <v>31983.07</v>
      </c>
      <c r="J184" s="75">
        <v>0</v>
      </c>
      <c r="K184" s="75">
        <f t="shared" ref="K184:K214" si="22">E184+F184-G184</f>
        <v>29999.940000000002</v>
      </c>
      <c r="L184" s="75">
        <f t="shared" ref="L184:L194" si="23">I184-J184</f>
        <v>31983.07</v>
      </c>
      <c r="M184" s="76" t="s">
        <v>148</v>
      </c>
      <c r="N184" s="76" t="s">
        <v>132</v>
      </c>
    </row>
    <row r="185" spans="1:14" s="77" customFormat="1" ht="13.5" customHeight="1" x14ac:dyDescent="0.25">
      <c r="A185" s="78"/>
      <c r="B185" s="78"/>
      <c r="C185" s="79" t="s">
        <v>30</v>
      </c>
      <c r="D185" s="74" t="s">
        <v>0</v>
      </c>
      <c r="E185" s="75">
        <v>12399.990000000002</v>
      </c>
      <c r="F185" s="75">
        <v>0</v>
      </c>
      <c r="G185" s="75">
        <v>6200</v>
      </c>
      <c r="H185" s="75">
        <v>409.83</v>
      </c>
      <c r="I185" s="75">
        <f t="shared" si="21"/>
        <v>6609.83</v>
      </c>
      <c r="J185" s="75">
        <v>0</v>
      </c>
      <c r="K185" s="75">
        <f t="shared" si="22"/>
        <v>6199.9900000000016</v>
      </c>
      <c r="L185" s="75">
        <f t="shared" si="23"/>
        <v>6609.83</v>
      </c>
      <c r="M185" s="76" t="s">
        <v>148</v>
      </c>
      <c r="N185" s="76" t="s">
        <v>132</v>
      </c>
    </row>
    <row r="186" spans="1:14" s="77" customFormat="1" ht="13.5" customHeight="1" x14ac:dyDescent="0.25">
      <c r="A186" s="78"/>
      <c r="B186" s="78"/>
      <c r="C186" s="79" t="s">
        <v>31</v>
      </c>
      <c r="D186" s="74" t="s">
        <v>0</v>
      </c>
      <c r="E186" s="75">
        <v>19999.980000000003</v>
      </c>
      <c r="F186" s="75">
        <v>0</v>
      </c>
      <c r="G186" s="75">
        <v>10000</v>
      </c>
      <c r="H186" s="75">
        <v>661.02</v>
      </c>
      <c r="I186" s="75">
        <f t="shared" si="21"/>
        <v>10661.02</v>
      </c>
      <c r="J186" s="75">
        <v>0</v>
      </c>
      <c r="K186" s="75">
        <f t="shared" si="22"/>
        <v>9999.9800000000032</v>
      </c>
      <c r="L186" s="75">
        <f t="shared" si="23"/>
        <v>10661.02</v>
      </c>
      <c r="M186" s="76" t="s">
        <v>148</v>
      </c>
      <c r="N186" s="76" t="s">
        <v>132</v>
      </c>
    </row>
    <row r="187" spans="1:14" s="77" customFormat="1" ht="13.5" customHeight="1" x14ac:dyDescent="0.25">
      <c r="A187" s="78"/>
      <c r="B187" s="78"/>
      <c r="C187" s="79" t="s">
        <v>32</v>
      </c>
      <c r="D187" s="74" t="s">
        <v>0</v>
      </c>
      <c r="E187" s="75">
        <v>13333.319999999998</v>
      </c>
      <c r="F187" s="75">
        <v>0</v>
      </c>
      <c r="G187" s="75">
        <v>6666.67</v>
      </c>
      <c r="H187" s="75">
        <v>440.68</v>
      </c>
      <c r="I187" s="75">
        <f t="shared" si="21"/>
        <v>7107.35</v>
      </c>
      <c r="J187" s="75">
        <v>0</v>
      </c>
      <c r="K187" s="75">
        <f t="shared" si="22"/>
        <v>6666.6499999999978</v>
      </c>
      <c r="L187" s="75">
        <f t="shared" si="23"/>
        <v>7107.35</v>
      </c>
      <c r="M187" s="76" t="s">
        <v>148</v>
      </c>
      <c r="N187" s="76" t="s">
        <v>132</v>
      </c>
    </row>
    <row r="188" spans="1:14" s="77" customFormat="1" ht="13.5" customHeight="1" x14ac:dyDescent="0.25">
      <c r="A188" s="78"/>
      <c r="B188" s="78"/>
      <c r="C188" s="79" t="s">
        <v>33</v>
      </c>
      <c r="D188" s="74" t="s">
        <v>0</v>
      </c>
      <c r="E188" s="75">
        <v>119999.87999999998</v>
      </c>
      <c r="F188" s="75">
        <v>0</v>
      </c>
      <c r="G188" s="75">
        <v>60000.01</v>
      </c>
      <c r="H188" s="75">
        <v>3966.14</v>
      </c>
      <c r="I188" s="75">
        <f t="shared" si="21"/>
        <v>63966.15</v>
      </c>
      <c r="J188" s="75">
        <v>0</v>
      </c>
      <c r="K188" s="75">
        <f t="shared" si="22"/>
        <v>59999.869999999974</v>
      </c>
      <c r="L188" s="75">
        <f t="shared" si="23"/>
        <v>63966.15</v>
      </c>
      <c r="M188" s="76" t="s">
        <v>148</v>
      </c>
      <c r="N188" s="76" t="s">
        <v>132</v>
      </c>
    </row>
    <row r="189" spans="1:14" s="77" customFormat="1" ht="13.5" customHeight="1" x14ac:dyDescent="0.25">
      <c r="A189" s="78"/>
      <c r="B189" s="78"/>
      <c r="C189" s="79" t="s">
        <v>52</v>
      </c>
      <c r="D189" s="74" t="s">
        <v>0</v>
      </c>
      <c r="E189" s="75">
        <v>5333.33</v>
      </c>
      <c r="F189" s="75">
        <v>0</v>
      </c>
      <c r="G189" s="75">
        <v>2666.67</v>
      </c>
      <c r="H189" s="75">
        <v>176.27</v>
      </c>
      <c r="I189" s="75">
        <f t="shared" si="21"/>
        <v>2842.94</v>
      </c>
      <c r="J189" s="75">
        <v>0</v>
      </c>
      <c r="K189" s="75">
        <f t="shared" si="22"/>
        <v>2666.66</v>
      </c>
      <c r="L189" s="75">
        <f t="shared" si="23"/>
        <v>2842.94</v>
      </c>
      <c r="M189" s="76" t="s">
        <v>148</v>
      </c>
      <c r="N189" s="76" t="s">
        <v>132</v>
      </c>
    </row>
    <row r="190" spans="1:14" s="77" customFormat="1" ht="13.5" customHeight="1" x14ac:dyDescent="0.25">
      <c r="A190" s="78"/>
      <c r="B190" s="78"/>
      <c r="C190" s="79" t="s">
        <v>34</v>
      </c>
      <c r="D190" s="74" t="s">
        <v>0</v>
      </c>
      <c r="E190" s="75">
        <v>9333.32</v>
      </c>
      <c r="F190" s="75">
        <v>0</v>
      </c>
      <c r="G190" s="75">
        <v>4666.66</v>
      </c>
      <c r="H190" s="75">
        <v>308.48</v>
      </c>
      <c r="I190" s="75">
        <f t="shared" si="21"/>
        <v>4975.1399999999994</v>
      </c>
      <c r="J190" s="75">
        <v>0</v>
      </c>
      <c r="K190" s="75">
        <f t="shared" si="22"/>
        <v>4666.66</v>
      </c>
      <c r="L190" s="75">
        <f t="shared" si="23"/>
        <v>4975.1399999999994</v>
      </c>
      <c r="M190" s="76" t="s">
        <v>148</v>
      </c>
      <c r="N190" s="76" t="s">
        <v>132</v>
      </c>
    </row>
    <row r="191" spans="1:14" s="77" customFormat="1" ht="13.5" customHeight="1" x14ac:dyDescent="0.25">
      <c r="A191" s="78"/>
      <c r="B191" s="78"/>
      <c r="C191" s="79" t="s">
        <v>37</v>
      </c>
      <c r="D191" s="74" t="s">
        <v>0</v>
      </c>
      <c r="E191" s="75">
        <v>15999.980000000001</v>
      </c>
      <c r="F191" s="75">
        <v>0</v>
      </c>
      <c r="G191" s="75">
        <v>8000</v>
      </c>
      <c r="H191" s="75">
        <v>528.82000000000005</v>
      </c>
      <c r="I191" s="75">
        <f t="shared" si="21"/>
        <v>8528.82</v>
      </c>
      <c r="J191" s="75">
        <v>0</v>
      </c>
      <c r="K191" s="75">
        <f t="shared" si="22"/>
        <v>7999.9800000000014</v>
      </c>
      <c r="L191" s="75">
        <f t="shared" si="23"/>
        <v>8528.82</v>
      </c>
      <c r="M191" s="76" t="s">
        <v>148</v>
      </c>
      <c r="N191" s="76" t="s">
        <v>132</v>
      </c>
    </row>
    <row r="192" spans="1:14" s="77" customFormat="1" ht="13.5" customHeight="1" x14ac:dyDescent="0.25">
      <c r="A192" s="78"/>
      <c r="B192" s="78"/>
      <c r="C192" s="79" t="s">
        <v>49</v>
      </c>
      <c r="D192" s="74" t="s">
        <v>0</v>
      </c>
      <c r="E192" s="75">
        <v>19999.980000000003</v>
      </c>
      <c r="F192" s="75">
        <v>0</v>
      </c>
      <c r="G192" s="75">
        <v>10000</v>
      </c>
      <c r="H192" s="75">
        <v>661.02</v>
      </c>
      <c r="I192" s="75">
        <f t="shared" si="21"/>
        <v>10661.02</v>
      </c>
      <c r="J192" s="75">
        <v>0</v>
      </c>
      <c r="K192" s="75">
        <f t="shared" si="22"/>
        <v>9999.9800000000032</v>
      </c>
      <c r="L192" s="75">
        <f t="shared" si="23"/>
        <v>10661.02</v>
      </c>
      <c r="M192" s="76" t="s">
        <v>148</v>
      </c>
      <c r="N192" s="76" t="s">
        <v>132</v>
      </c>
    </row>
    <row r="193" spans="1:14" s="77" customFormat="1" ht="13.5" customHeight="1" x14ac:dyDescent="0.25">
      <c r="A193" s="78"/>
      <c r="B193" s="78"/>
      <c r="C193" s="79" t="s">
        <v>39</v>
      </c>
      <c r="D193" s="74" t="s">
        <v>0</v>
      </c>
      <c r="E193" s="75">
        <v>13333.319999999998</v>
      </c>
      <c r="F193" s="75">
        <v>0</v>
      </c>
      <c r="G193" s="75">
        <v>6666.67</v>
      </c>
      <c r="H193" s="75">
        <v>440.68</v>
      </c>
      <c r="I193" s="75">
        <f t="shared" si="21"/>
        <v>7107.35</v>
      </c>
      <c r="J193" s="75">
        <v>0</v>
      </c>
      <c r="K193" s="75">
        <f t="shared" si="22"/>
        <v>6666.6499999999978</v>
      </c>
      <c r="L193" s="75">
        <f t="shared" si="23"/>
        <v>7107.35</v>
      </c>
      <c r="M193" s="76" t="s">
        <v>148</v>
      </c>
      <c r="N193" s="76" t="s">
        <v>132</v>
      </c>
    </row>
    <row r="194" spans="1:14" s="77" customFormat="1" ht="13.5" customHeight="1" x14ac:dyDescent="0.25">
      <c r="A194" s="78"/>
      <c r="B194" s="78"/>
      <c r="C194" s="79" t="s">
        <v>42</v>
      </c>
      <c r="D194" s="74" t="s">
        <v>0</v>
      </c>
      <c r="E194" s="75">
        <v>576932.76</v>
      </c>
      <c r="F194" s="75">
        <v>0</v>
      </c>
      <c r="G194" s="75">
        <v>288466.71999999997</v>
      </c>
      <c r="H194" s="75">
        <v>19068.37</v>
      </c>
      <c r="I194" s="75">
        <f t="shared" si="21"/>
        <v>307535.08999999997</v>
      </c>
      <c r="J194" s="75">
        <v>0</v>
      </c>
      <c r="K194" s="75">
        <f t="shared" si="22"/>
        <v>288466.04000000004</v>
      </c>
      <c r="L194" s="75">
        <f t="shared" si="23"/>
        <v>307535.08999999997</v>
      </c>
      <c r="M194" s="76" t="s">
        <v>148</v>
      </c>
      <c r="N194" s="76" t="s">
        <v>132</v>
      </c>
    </row>
    <row r="195" spans="1:14" s="77" customFormat="1" ht="13.5" customHeight="1" x14ac:dyDescent="0.25">
      <c r="A195" s="78"/>
      <c r="B195" s="78"/>
      <c r="C195" s="79"/>
      <c r="D195" s="74"/>
      <c r="E195" s="75"/>
      <c r="F195" s="75"/>
      <c r="G195" s="75"/>
      <c r="H195" s="75"/>
      <c r="I195" s="75"/>
      <c r="J195" s="75"/>
      <c r="K195" s="75"/>
      <c r="L195" s="75"/>
      <c r="M195" s="76"/>
      <c r="N195" s="76"/>
    </row>
    <row r="196" spans="1:14" s="77" customFormat="1" ht="13.5" customHeight="1" x14ac:dyDescent="0.25">
      <c r="A196" s="78"/>
      <c r="B196" s="78" t="s">
        <v>82</v>
      </c>
      <c r="C196" s="79" t="s">
        <v>28</v>
      </c>
      <c r="D196" s="74" t="s">
        <v>0</v>
      </c>
      <c r="E196" s="75">
        <v>219986.21000000002</v>
      </c>
      <c r="F196" s="75">
        <v>0</v>
      </c>
      <c r="G196" s="75">
        <v>73332.33</v>
      </c>
      <c r="H196" s="75">
        <v>8040.84</v>
      </c>
      <c r="I196" s="75">
        <f t="shared" si="21"/>
        <v>81373.17</v>
      </c>
      <c r="J196" s="75">
        <v>0</v>
      </c>
      <c r="K196" s="75">
        <f t="shared" si="22"/>
        <v>146653.88</v>
      </c>
      <c r="L196" s="75">
        <f t="shared" ref="L196:L214" si="24">I196-J196</f>
        <v>81373.17</v>
      </c>
      <c r="M196" s="76" t="s">
        <v>142</v>
      </c>
      <c r="N196" s="76" t="s">
        <v>130</v>
      </c>
    </row>
    <row r="197" spans="1:14" s="77" customFormat="1" ht="13.5" customHeight="1" x14ac:dyDescent="0.25">
      <c r="A197" s="78"/>
      <c r="B197" s="78"/>
      <c r="C197" s="79" t="s">
        <v>29</v>
      </c>
      <c r="D197" s="74" t="s">
        <v>0</v>
      </c>
      <c r="E197" s="75">
        <v>119992.48000000001</v>
      </c>
      <c r="F197" s="75">
        <v>0</v>
      </c>
      <c r="G197" s="75">
        <v>39999.449999999997</v>
      </c>
      <c r="H197" s="75">
        <v>4385.91</v>
      </c>
      <c r="I197" s="75">
        <f t="shared" si="21"/>
        <v>44385.36</v>
      </c>
      <c r="J197" s="75">
        <v>0</v>
      </c>
      <c r="K197" s="75">
        <f t="shared" si="22"/>
        <v>79993.030000000013</v>
      </c>
      <c r="L197" s="75">
        <f t="shared" si="24"/>
        <v>44385.36</v>
      </c>
      <c r="M197" s="76" t="s">
        <v>142</v>
      </c>
      <c r="N197" s="76" t="s">
        <v>130</v>
      </c>
    </row>
    <row r="198" spans="1:14" s="77" customFormat="1" ht="13.5" customHeight="1" x14ac:dyDescent="0.25">
      <c r="A198" s="78"/>
      <c r="B198" s="78"/>
      <c r="C198" s="79" t="s">
        <v>31</v>
      </c>
      <c r="D198" s="74" t="s">
        <v>0</v>
      </c>
      <c r="E198" s="75">
        <v>25998.370000000003</v>
      </c>
      <c r="F198" s="75">
        <v>0</v>
      </c>
      <c r="G198" s="75">
        <v>8666.5499999999993</v>
      </c>
      <c r="H198" s="75">
        <v>950.28</v>
      </c>
      <c r="I198" s="75">
        <f t="shared" si="21"/>
        <v>9616.83</v>
      </c>
      <c r="J198" s="75">
        <v>0</v>
      </c>
      <c r="K198" s="75">
        <f t="shared" si="22"/>
        <v>17331.820000000003</v>
      </c>
      <c r="L198" s="75">
        <f t="shared" si="24"/>
        <v>9616.83</v>
      </c>
      <c r="M198" s="76" t="s">
        <v>142</v>
      </c>
      <c r="N198" s="76" t="s">
        <v>130</v>
      </c>
    </row>
    <row r="199" spans="1:14" s="77" customFormat="1" ht="13.5" customHeight="1" x14ac:dyDescent="0.25">
      <c r="A199" s="78"/>
      <c r="B199" s="78"/>
      <c r="C199" s="79" t="s">
        <v>32</v>
      </c>
      <c r="D199" s="74" t="s">
        <v>0</v>
      </c>
      <c r="E199" s="75">
        <v>19998.75</v>
      </c>
      <c r="F199" s="75">
        <v>0</v>
      </c>
      <c r="G199" s="75">
        <v>6666.58</v>
      </c>
      <c r="H199" s="75">
        <v>730.99</v>
      </c>
      <c r="I199" s="75">
        <f t="shared" si="21"/>
        <v>7397.57</v>
      </c>
      <c r="J199" s="75">
        <v>0</v>
      </c>
      <c r="K199" s="75">
        <f t="shared" si="22"/>
        <v>13332.17</v>
      </c>
      <c r="L199" s="75">
        <f t="shared" si="24"/>
        <v>7397.57</v>
      </c>
      <c r="M199" s="76" t="s">
        <v>142</v>
      </c>
      <c r="N199" s="76" t="s">
        <v>130</v>
      </c>
    </row>
    <row r="200" spans="1:14" s="77" customFormat="1" ht="13.5" customHeight="1" x14ac:dyDescent="0.25">
      <c r="A200" s="78"/>
      <c r="B200" s="78"/>
      <c r="C200" s="79" t="s">
        <v>33</v>
      </c>
      <c r="D200" s="74" t="s">
        <v>0</v>
      </c>
      <c r="E200" s="75">
        <v>179988.71000000002</v>
      </c>
      <c r="F200" s="75">
        <v>0</v>
      </c>
      <c r="G200" s="75">
        <v>59999.17</v>
      </c>
      <c r="H200" s="75">
        <v>6578.87</v>
      </c>
      <c r="I200" s="75">
        <f t="shared" si="21"/>
        <v>66578.039999999994</v>
      </c>
      <c r="J200" s="75">
        <v>0</v>
      </c>
      <c r="K200" s="75">
        <f t="shared" si="22"/>
        <v>119989.54000000002</v>
      </c>
      <c r="L200" s="75">
        <f t="shared" si="24"/>
        <v>66578.039999999994</v>
      </c>
      <c r="M200" s="76" t="s">
        <v>142</v>
      </c>
      <c r="N200" s="76" t="s">
        <v>130</v>
      </c>
    </row>
    <row r="201" spans="1:14" s="77" customFormat="1" ht="13.5" customHeight="1" x14ac:dyDescent="0.25">
      <c r="A201" s="78"/>
      <c r="B201" s="78"/>
      <c r="C201" s="79" t="s">
        <v>34</v>
      </c>
      <c r="D201" s="74" t="s">
        <v>0</v>
      </c>
      <c r="E201" s="75">
        <v>61996.11</v>
      </c>
      <c r="F201" s="75">
        <v>0</v>
      </c>
      <c r="G201" s="75">
        <v>20666.38</v>
      </c>
      <c r="H201" s="75">
        <v>2266.0500000000002</v>
      </c>
      <c r="I201" s="75">
        <f t="shared" si="21"/>
        <v>22932.43</v>
      </c>
      <c r="J201" s="75">
        <v>0</v>
      </c>
      <c r="K201" s="75">
        <f t="shared" si="22"/>
        <v>41329.729999999996</v>
      </c>
      <c r="L201" s="75">
        <f t="shared" si="24"/>
        <v>22932.43</v>
      </c>
      <c r="M201" s="76" t="s">
        <v>142</v>
      </c>
      <c r="N201" s="76" t="s">
        <v>130</v>
      </c>
    </row>
    <row r="202" spans="1:14" s="77" customFormat="1" ht="13.5" customHeight="1" x14ac:dyDescent="0.25">
      <c r="A202" s="78"/>
      <c r="B202" s="78"/>
      <c r="C202" s="79" t="s">
        <v>35</v>
      </c>
      <c r="D202" s="74" t="s">
        <v>0</v>
      </c>
      <c r="E202" s="75">
        <v>239984.95</v>
      </c>
      <c r="F202" s="75">
        <v>0</v>
      </c>
      <c r="G202" s="75">
        <v>79998.899999999994</v>
      </c>
      <c r="H202" s="75">
        <v>8771.82</v>
      </c>
      <c r="I202" s="75">
        <f t="shared" si="21"/>
        <v>88770.72</v>
      </c>
      <c r="J202" s="75">
        <v>0</v>
      </c>
      <c r="K202" s="75">
        <f t="shared" si="22"/>
        <v>159986.05000000002</v>
      </c>
      <c r="L202" s="75">
        <f t="shared" si="24"/>
        <v>88770.72</v>
      </c>
      <c r="M202" s="76" t="s">
        <v>142</v>
      </c>
      <c r="N202" s="76" t="s">
        <v>130</v>
      </c>
    </row>
    <row r="203" spans="1:14" s="77" customFormat="1" ht="13.5" customHeight="1" x14ac:dyDescent="0.25">
      <c r="A203" s="78"/>
      <c r="B203" s="78"/>
      <c r="C203" s="79" t="s">
        <v>37</v>
      </c>
      <c r="D203" s="74" t="s">
        <v>0</v>
      </c>
      <c r="E203" s="75">
        <v>79994.98</v>
      </c>
      <c r="F203" s="75">
        <v>0</v>
      </c>
      <c r="G203" s="75">
        <v>26666.3</v>
      </c>
      <c r="H203" s="75">
        <v>2923.94</v>
      </c>
      <c r="I203" s="75">
        <f t="shared" si="21"/>
        <v>29590.239999999998</v>
      </c>
      <c r="J203" s="75">
        <v>0</v>
      </c>
      <c r="K203" s="75">
        <f t="shared" si="22"/>
        <v>53328.679999999993</v>
      </c>
      <c r="L203" s="75">
        <f t="shared" si="24"/>
        <v>29590.239999999998</v>
      </c>
      <c r="M203" s="76" t="s">
        <v>142</v>
      </c>
      <c r="N203" s="76" t="s">
        <v>130</v>
      </c>
    </row>
    <row r="204" spans="1:14" s="77" customFormat="1" ht="13.5" customHeight="1" x14ac:dyDescent="0.25">
      <c r="A204" s="78"/>
      <c r="B204" s="78"/>
      <c r="C204" s="79" t="s">
        <v>49</v>
      </c>
      <c r="D204" s="74" t="s">
        <v>0</v>
      </c>
      <c r="E204" s="75">
        <v>9999.369999999999</v>
      </c>
      <c r="F204" s="75">
        <v>0</v>
      </c>
      <c r="G204" s="75">
        <v>3333.28</v>
      </c>
      <c r="H204" s="75">
        <v>365.49</v>
      </c>
      <c r="I204" s="75">
        <f t="shared" si="21"/>
        <v>3698.7700000000004</v>
      </c>
      <c r="J204" s="75">
        <v>0</v>
      </c>
      <c r="K204" s="75">
        <f t="shared" si="22"/>
        <v>6666.0899999999983</v>
      </c>
      <c r="L204" s="75">
        <f t="shared" si="24"/>
        <v>3698.7700000000004</v>
      </c>
      <c r="M204" s="76" t="s">
        <v>142</v>
      </c>
      <c r="N204" s="76" t="s">
        <v>130</v>
      </c>
    </row>
    <row r="205" spans="1:14" s="77" customFormat="1" ht="13.5" customHeight="1" x14ac:dyDescent="0.25">
      <c r="A205" s="78"/>
      <c r="B205" s="78"/>
      <c r="C205" s="79" t="s">
        <v>38</v>
      </c>
      <c r="D205" s="74" t="s">
        <v>0</v>
      </c>
      <c r="E205" s="75">
        <v>27998.239999999998</v>
      </c>
      <c r="F205" s="75">
        <v>0</v>
      </c>
      <c r="G205" s="75">
        <v>9333.2000000000007</v>
      </c>
      <c r="H205" s="75">
        <v>1023.38</v>
      </c>
      <c r="I205" s="75">
        <f t="shared" si="21"/>
        <v>10356.58</v>
      </c>
      <c r="J205" s="75">
        <v>0</v>
      </c>
      <c r="K205" s="75">
        <f t="shared" si="22"/>
        <v>18665.039999999997</v>
      </c>
      <c r="L205" s="75">
        <f t="shared" si="24"/>
        <v>10356.58</v>
      </c>
      <c r="M205" s="76" t="s">
        <v>142</v>
      </c>
      <c r="N205" s="76" t="s">
        <v>130</v>
      </c>
    </row>
    <row r="206" spans="1:14" s="77" customFormat="1" ht="13.5" customHeight="1" x14ac:dyDescent="0.25">
      <c r="A206" s="78"/>
      <c r="B206" s="78"/>
      <c r="C206" s="79" t="s">
        <v>42</v>
      </c>
      <c r="D206" s="74" t="s">
        <v>0</v>
      </c>
      <c r="E206" s="75">
        <v>1243922.0000000002</v>
      </c>
      <c r="F206" s="75">
        <v>0</v>
      </c>
      <c r="G206" s="75">
        <v>414660.97</v>
      </c>
      <c r="H206" s="75">
        <v>45467.27</v>
      </c>
      <c r="I206" s="75">
        <f t="shared" si="21"/>
        <v>460128.24</v>
      </c>
      <c r="J206" s="75">
        <v>0</v>
      </c>
      <c r="K206" s="75">
        <f t="shared" si="22"/>
        <v>829261.03000000026</v>
      </c>
      <c r="L206" s="75">
        <f t="shared" si="24"/>
        <v>460128.24</v>
      </c>
      <c r="M206" s="76" t="s">
        <v>142</v>
      </c>
      <c r="N206" s="76" t="s">
        <v>130</v>
      </c>
    </row>
    <row r="207" spans="1:14" s="77" customFormat="1" ht="13.5" customHeight="1" x14ac:dyDescent="0.25">
      <c r="A207" s="78"/>
      <c r="B207" s="78"/>
      <c r="C207" s="79"/>
      <c r="D207" s="74"/>
      <c r="E207" s="75"/>
      <c r="F207" s="75"/>
      <c r="G207" s="75"/>
      <c r="H207" s="75"/>
      <c r="I207" s="75"/>
      <c r="J207" s="75"/>
      <c r="K207" s="75"/>
      <c r="L207" s="75"/>
      <c r="M207" s="76"/>
      <c r="N207" s="76"/>
    </row>
    <row r="208" spans="1:14" s="77" customFormat="1" ht="13.5" customHeight="1" x14ac:dyDescent="0.25">
      <c r="A208" s="78" t="s">
        <v>53</v>
      </c>
      <c r="B208" s="78" t="s">
        <v>149</v>
      </c>
      <c r="C208" s="79" t="s">
        <v>35</v>
      </c>
      <c r="D208" s="74" t="s">
        <v>0</v>
      </c>
      <c r="E208" s="75">
        <v>27484.789999999994</v>
      </c>
      <c r="F208" s="75">
        <v>0</v>
      </c>
      <c r="G208" s="75">
        <v>27484.79</v>
      </c>
      <c r="H208" s="75">
        <v>619.94000000000005</v>
      </c>
      <c r="I208" s="75">
        <f t="shared" si="21"/>
        <v>28104.73</v>
      </c>
      <c r="J208" s="75">
        <v>0</v>
      </c>
      <c r="K208" s="75">
        <f t="shared" si="22"/>
        <v>0</v>
      </c>
      <c r="L208" s="75">
        <f t="shared" si="24"/>
        <v>28104.73</v>
      </c>
      <c r="M208" s="76" t="s">
        <v>139</v>
      </c>
      <c r="N208" s="76" t="s">
        <v>134</v>
      </c>
    </row>
    <row r="209" spans="1:14" s="77" customFormat="1" ht="13.5" customHeight="1" x14ac:dyDescent="0.25">
      <c r="A209" s="78"/>
      <c r="B209" s="78"/>
      <c r="C209" s="79"/>
      <c r="D209" s="74"/>
      <c r="E209" s="75"/>
      <c r="F209" s="75"/>
      <c r="G209" s="75"/>
      <c r="H209" s="75"/>
      <c r="I209" s="75"/>
      <c r="J209" s="75"/>
      <c r="K209" s="75"/>
      <c r="L209" s="75"/>
      <c r="M209" s="76"/>
      <c r="N209" s="76"/>
    </row>
    <row r="210" spans="1:14" s="77" customFormat="1" ht="13.5" customHeight="1" x14ac:dyDescent="0.25">
      <c r="A210" s="78"/>
      <c r="B210" s="78" t="s">
        <v>54</v>
      </c>
      <c r="C210" s="79" t="s">
        <v>35</v>
      </c>
      <c r="D210" s="74" t="s">
        <v>0</v>
      </c>
      <c r="E210" s="75">
        <v>84772.81</v>
      </c>
      <c r="F210" s="75">
        <v>0</v>
      </c>
      <c r="G210" s="75">
        <v>10940</v>
      </c>
      <c r="H210" s="75">
        <v>820.44</v>
      </c>
      <c r="I210" s="75">
        <f t="shared" si="21"/>
        <v>11760.44</v>
      </c>
      <c r="J210" s="75">
        <v>0</v>
      </c>
      <c r="K210" s="75">
        <f t="shared" si="22"/>
        <v>73832.81</v>
      </c>
      <c r="L210" s="75">
        <f t="shared" si="24"/>
        <v>11760.44</v>
      </c>
      <c r="M210" s="76" t="s">
        <v>150</v>
      </c>
      <c r="N210" s="76" t="s">
        <v>143</v>
      </c>
    </row>
    <row r="211" spans="1:14" s="77" customFormat="1" ht="13.5" customHeight="1" x14ac:dyDescent="0.25">
      <c r="A211" s="78"/>
      <c r="B211" s="78" t="s">
        <v>55</v>
      </c>
      <c r="C211" s="79" t="s">
        <v>35</v>
      </c>
      <c r="D211" s="74" t="s">
        <v>0</v>
      </c>
      <c r="E211" s="75">
        <v>46035.1</v>
      </c>
      <c r="F211" s="75">
        <v>0</v>
      </c>
      <c r="G211" s="75">
        <v>4913.3</v>
      </c>
      <c r="H211" s="75">
        <v>448.1</v>
      </c>
      <c r="I211" s="75">
        <f t="shared" si="21"/>
        <v>5361.4000000000005</v>
      </c>
      <c r="J211" s="75">
        <v>0</v>
      </c>
      <c r="K211" s="75">
        <f t="shared" si="22"/>
        <v>41121.799999999996</v>
      </c>
      <c r="L211" s="75">
        <f t="shared" si="24"/>
        <v>5361.4000000000005</v>
      </c>
      <c r="M211" s="76" t="s">
        <v>147</v>
      </c>
      <c r="N211" s="76" t="s">
        <v>151</v>
      </c>
    </row>
    <row r="212" spans="1:14" s="77" customFormat="1" ht="13.5" customHeight="1" x14ac:dyDescent="0.25">
      <c r="A212" s="78"/>
      <c r="B212" s="78" t="s">
        <v>56</v>
      </c>
      <c r="C212" s="79" t="s">
        <v>35</v>
      </c>
      <c r="D212" s="74" t="s">
        <v>0</v>
      </c>
      <c r="E212" s="75">
        <v>172050.38</v>
      </c>
      <c r="F212" s="75">
        <v>0</v>
      </c>
      <c r="G212" s="75">
        <v>84744.639999999999</v>
      </c>
      <c r="H212" s="75">
        <v>4530.66</v>
      </c>
      <c r="I212" s="75">
        <f t="shared" si="21"/>
        <v>89275.3</v>
      </c>
      <c r="J212" s="75">
        <v>0</v>
      </c>
      <c r="K212" s="75">
        <f t="shared" si="22"/>
        <v>87305.74</v>
      </c>
      <c r="L212" s="75">
        <f t="shared" si="24"/>
        <v>89275.3</v>
      </c>
      <c r="M212" s="76" t="s">
        <v>139</v>
      </c>
      <c r="N212" s="76" t="s">
        <v>132</v>
      </c>
    </row>
    <row r="213" spans="1:14" s="77" customFormat="1" ht="13.5" customHeight="1" x14ac:dyDescent="0.25">
      <c r="A213" s="78"/>
      <c r="B213" s="78"/>
      <c r="C213" s="79"/>
      <c r="D213" s="74"/>
      <c r="E213" s="75"/>
      <c r="F213" s="75"/>
      <c r="G213" s="75"/>
      <c r="H213" s="75"/>
      <c r="I213" s="75"/>
      <c r="J213" s="75"/>
      <c r="K213" s="75"/>
      <c r="L213" s="75"/>
      <c r="M213" s="76"/>
      <c r="N213" s="76"/>
    </row>
    <row r="214" spans="1:14" s="77" customFormat="1" ht="13.5" customHeight="1" x14ac:dyDescent="0.25">
      <c r="A214" s="78"/>
      <c r="B214" s="78" t="s">
        <v>57</v>
      </c>
      <c r="C214" s="79" t="s">
        <v>35</v>
      </c>
      <c r="D214" s="74" t="s">
        <v>0</v>
      </c>
      <c r="E214" s="75">
        <v>130177.5</v>
      </c>
      <c r="F214" s="75">
        <v>0</v>
      </c>
      <c r="G214" s="75">
        <v>86137.44</v>
      </c>
      <c r="H214" s="75">
        <v>3264.1</v>
      </c>
      <c r="I214" s="75">
        <f t="shared" si="21"/>
        <v>89401.540000000008</v>
      </c>
      <c r="J214" s="75">
        <v>0</v>
      </c>
      <c r="K214" s="75">
        <f t="shared" si="22"/>
        <v>44040.06</v>
      </c>
      <c r="L214" s="75">
        <f t="shared" si="24"/>
        <v>89401.540000000008</v>
      </c>
      <c r="M214" s="76" t="s">
        <v>139</v>
      </c>
      <c r="N214" s="76" t="s">
        <v>132</v>
      </c>
    </row>
    <row r="215" spans="1:14" s="77" customFormat="1" ht="15" customHeight="1" x14ac:dyDescent="0.25">
      <c r="A215" s="72" t="s">
        <v>12</v>
      </c>
      <c r="B215" s="72"/>
      <c r="C215" s="73"/>
      <c r="D215" s="82"/>
      <c r="E215" s="83">
        <f t="shared" ref="E215:L215" si="25">SUM(E97:E214)</f>
        <v>13309969.120000003</v>
      </c>
      <c r="F215" s="83">
        <f t="shared" si="25"/>
        <v>0</v>
      </c>
      <c r="G215" s="83">
        <f t="shared" si="25"/>
        <v>5431136.9900000012</v>
      </c>
      <c r="H215" s="83">
        <f t="shared" si="25"/>
        <v>260270.77</v>
      </c>
      <c r="I215" s="83">
        <f t="shared" si="25"/>
        <v>5691407.7600000007</v>
      </c>
      <c r="J215" s="83">
        <f t="shared" si="25"/>
        <v>46590.080000000002</v>
      </c>
      <c r="K215" s="83">
        <f t="shared" si="25"/>
        <v>7878832.1300000008</v>
      </c>
      <c r="L215" s="83">
        <f t="shared" si="25"/>
        <v>5644817.6800000006</v>
      </c>
      <c r="M215" s="84"/>
      <c r="N215" s="84"/>
    </row>
    <row r="216" spans="1:14" s="77" customFormat="1" ht="13.5" customHeight="1" x14ac:dyDescent="0.25">
      <c r="A216" s="78"/>
      <c r="B216" s="78"/>
      <c r="C216" s="79"/>
      <c r="D216" s="74"/>
      <c r="E216" s="75"/>
      <c r="F216" s="75"/>
      <c r="G216" s="75"/>
      <c r="H216" s="75"/>
      <c r="I216" s="75"/>
      <c r="J216" s="75"/>
      <c r="K216" s="75"/>
      <c r="L216" s="75"/>
      <c r="M216" s="76"/>
      <c r="N216" s="76"/>
    </row>
    <row r="217" spans="1:14" s="77" customFormat="1" ht="15" customHeight="1" x14ac:dyDescent="0.25">
      <c r="A217" s="78" t="s">
        <v>58</v>
      </c>
      <c r="B217" s="78"/>
      <c r="C217" s="79"/>
      <c r="D217" s="74"/>
      <c r="E217" s="75"/>
      <c r="F217" s="75"/>
      <c r="G217" s="75"/>
      <c r="H217" s="75"/>
      <c r="I217" s="75"/>
      <c r="J217" s="75"/>
      <c r="K217" s="75"/>
      <c r="L217" s="75"/>
      <c r="M217" s="76"/>
      <c r="N217" s="76"/>
    </row>
    <row r="218" spans="1:14" s="77" customFormat="1" ht="13.5" customHeight="1" x14ac:dyDescent="0.25">
      <c r="A218" s="78"/>
      <c r="B218" s="78" t="s">
        <v>59</v>
      </c>
      <c r="C218" s="79" t="s">
        <v>41</v>
      </c>
      <c r="D218" s="74" t="s">
        <v>0</v>
      </c>
      <c r="E218" s="75">
        <v>375000</v>
      </c>
      <c r="F218" s="75">
        <v>0</v>
      </c>
      <c r="G218" s="75">
        <v>125000</v>
      </c>
      <c r="H218" s="75">
        <v>3130.32</v>
      </c>
      <c r="I218" s="75">
        <f t="shared" ref="I218:I223" si="26">G218+H218</f>
        <v>128130.32</v>
      </c>
      <c r="J218" s="75">
        <v>0</v>
      </c>
      <c r="K218" s="75">
        <f t="shared" ref="K218:K223" si="27">E218+F218-G218</f>
        <v>250000</v>
      </c>
      <c r="L218" s="75">
        <f t="shared" ref="L218:L223" si="28">I218-J218</f>
        <v>128130.32</v>
      </c>
      <c r="M218" s="76" t="s">
        <v>128</v>
      </c>
      <c r="N218" s="76" t="s">
        <v>130</v>
      </c>
    </row>
    <row r="219" spans="1:14" s="77" customFormat="1" ht="13.5" customHeight="1" x14ac:dyDescent="0.25">
      <c r="A219" s="78"/>
      <c r="B219" s="78"/>
      <c r="C219" s="79" t="s">
        <v>42</v>
      </c>
      <c r="D219" s="74" t="s">
        <v>0</v>
      </c>
      <c r="E219" s="75">
        <v>1125000</v>
      </c>
      <c r="F219" s="75">
        <v>0</v>
      </c>
      <c r="G219" s="75">
        <v>375000</v>
      </c>
      <c r="H219" s="75">
        <v>9390.94</v>
      </c>
      <c r="I219" s="75">
        <f t="shared" si="26"/>
        <v>384390.94</v>
      </c>
      <c r="J219" s="75">
        <v>0</v>
      </c>
      <c r="K219" s="75">
        <f t="shared" si="27"/>
        <v>750000</v>
      </c>
      <c r="L219" s="75">
        <f t="shared" si="28"/>
        <v>384390.94</v>
      </c>
      <c r="M219" s="76" t="s">
        <v>128</v>
      </c>
      <c r="N219" s="76" t="s">
        <v>130</v>
      </c>
    </row>
    <row r="220" spans="1:14" s="77" customFormat="1" ht="13.5" customHeight="1" x14ac:dyDescent="0.25">
      <c r="A220" s="78"/>
      <c r="B220" s="78" t="s">
        <v>59</v>
      </c>
      <c r="C220" s="79" t="s">
        <v>60</v>
      </c>
      <c r="D220" s="74" t="s">
        <v>0</v>
      </c>
      <c r="E220" s="75">
        <v>11250</v>
      </c>
      <c r="F220" s="75">
        <v>0</v>
      </c>
      <c r="G220" s="75">
        <v>3750</v>
      </c>
      <c r="H220" s="75">
        <v>46.7</v>
      </c>
      <c r="I220" s="75">
        <f t="shared" si="26"/>
        <v>3796.7</v>
      </c>
      <c r="J220" s="75">
        <v>0</v>
      </c>
      <c r="K220" s="75">
        <f t="shared" si="27"/>
        <v>7500</v>
      </c>
      <c r="L220" s="75">
        <f t="shared" si="28"/>
        <v>3796.7</v>
      </c>
      <c r="M220" s="76" t="s">
        <v>152</v>
      </c>
      <c r="N220" s="76" t="s">
        <v>130</v>
      </c>
    </row>
    <row r="221" spans="1:14" s="77" customFormat="1" ht="13.5" customHeight="1" x14ac:dyDescent="0.25">
      <c r="A221" s="78"/>
      <c r="B221" s="78"/>
      <c r="C221" s="79" t="s">
        <v>61</v>
      </c>
      <c r="D221" s="74" t="s">
        <v>0</v>
      </c>
      <c r="E221" s="75">
        <v>33750</v>
      </c>
      <c r="F221" s="75">
        <v>0</v>
      </c>
      <c r="G221" s="75">
        <v>11250</v>
      </c>
      <c r="H221" s="75">
        <v>140.11000000000001</v>
      </c>
      <c r="I221" s="75">
        <f t="shared" si="26"/>
        <v>11390.11</v>
      </c>
      <c r="J221" s="75">
        <v>0</v>
      </c>
      <c r="K221" s="75">
        <f t="shared" si="27"/>
        <v>22500</v>
      </c>
      <c r="L221" s="75">
        <f t="shared" si="28"/>
        <v>11390.11</v>
      </c>
      <c r="M221" s="76" t="s">
        <v>152</v>
      </c>
      <c r="N221" s="76" t="s">
        <v>130</v>
      </c>
    </row>
    <row r="222" spans="1:14" s="77" customFormat="1" ht="13.5" customHeight="1" x14ac:dyDescent="0.25">
      <c r="A222" s="78"/>
      <c r="B222" s="78"/>
      <c r="C222" s="79" t="s">
        <v>41</v>
      </c>
      <c r="D222" s="74" t="s">
        <v>0</v>
      </c>
      <c r="E222" s="75">
        <v>1823625.1900000002</v>
      </c>
      <c r="F222" s="75">
        <v>0</v>
      </c>
      <c r="G222" s="75">
        <v>607874.96</v>
      </c>
      <c r="H222" s="75">
        <v>7570.58</v>
      </c>
      <c r="I222" s="75">
        <f t="shared" si="26"/>
        <v>615445.53999999992</v>
      </c>
      <c r="J222" s="75">
        <v>0</v>
      </c>
      <c r="K222" s="75">
        <f t="shared" si="27"/>
        <v>1215750.2300000002</v>
      </c>
      <c r="L222" s="75">
        <f t="shared" si="28"/>
        <v>615445.53999999992</v>
      </c>
      <c r="M222" s="76" t="s">
        <v>152</v>
      </c>
      <c r="N222" s="76" t="s">
        <v>130</v>
      </c>
    </row>
    <row r="223" spans="1:14" s="77" customFormat="1" ht="13.5" customHeight="1" x14ac:dyDescent="0.25">
      <c r="A223" s="78"/>
      <c r="B223" s="78"/>
      <c r="C223" s="79" t="s">
        <v>42</v>
      </c>
      <c r="D223" s="74" t="s">
        <v>0</v>
      </c>
      <c r="E223" s="75">
        <v>6375.01</v>
      </c>
      <c r="F223" s="75">
        <v>0</v>
      </c>
      <c r="G223" s="75">
        <v>2125</v>
      </c>
      <c r="H223" s="75">
        <v>26.47</v>
      </c>
      <c r="I223" s="75">
        <f t="shared" si="26"/>
        <v>2151.4699999999998</v>
      </c>
      <c r="J223" s="75">
        <v>0</v>
      </c>
      <c r="K223" s="75">
        <f t="shared" si="27"/>
        <v>4250.01</v>
      </c>
      <c r="L223" s="75">
        <f t="shared" si="28"/>
        <v>2151.4699999999998</v>
      </c>
      <c r="M223" s="76" t="s">
        <v>152</v>
      </c>
      <c r="N223" s="76" t="s">
        <v>130</v>
      </c>
    </row>
    <row r="224" spans="1:14" s="77" customFormat="1" ht="15" customHeight="1" x14ac:dyDescent="0.25">
      <c r="A224" s="72" t="s">
        <v>12</v>
      </c>
      <c r="B224" s="72"/>
      <c r="C224" s="73"/>
      <c r="D224" s="82"/>
      <c r="E224" s="83">
        <f t="shared" ref="E224:L224" si="29">SUM(E218:E223)</f>
        <v>3375000.2</v>
      </c>
      <c r="F224" s="83">
        <f t="shared" si="29"/>
        <v>0</v>
      </c>
      <c r="G224" s="83">
        <f t="shared" si="29"/>
        <v>1124999.96</v>
      </c>
      <c r="H224" s="83">
        <f t="shared" si="29"/>
        <v>20305.120000000003</v>
      </c>
      <c r="I224" s="83">
        <f t="shared" si="29"/>
        <v>1145305.0799999998</v>
      </c>
      <c r="J224" s="83">
        <f t="shared" si="29"/>
        <v>0</v>
      </c>
      <c r="K224" s="83">
        <f t="shared" si="29"/>
        <v>2250000.2400000002</v>
      </c>
      <c r="L224" s="83">
        <f t="shared" si="29"/>
        <v>1145305.0799999998</v>
      </c>
      <c r="M224" s="84"/>
      <c r="N224" s="84"/>
    </row>
    <row r="225" spans="1:14" s="77" customFormat="1" ht="13.5" customHeight="1" x14ac:dyDescent="0.25">
      <c r="A225" s="78"/>
      <c r="B225" s="78"/>
      <c r="C225" s="79"/>
      <c r="D225" s="74"/>
      <c r="E225" s="75"/>
      <c r="F225" s="75"/>
      <c r="G225" s="75"/>
      <c r="H225" s="75"/>
      <c r="I225" s="75"/>
      <c r="J225" s="75"/>
      <c r="K225" s="75"/>
      <c r="L225" s="75"/>
      <c r="M225" s="76"/>
      <c r="N225" s="76"/>
    </row>
    <row r="226" spans="1:14" s="77" customFormat="1" ht="15" customHeight="1" x14ac:dyDescent="0.25">
      <c r="A226" s="78" t="s">
        <v>62</v>
      </c>
      <c r="B226" s="78"/>
      <c r="C226" s="79"/>
      <c r="D226" s="85"/>
      <c r="E226" s="86"/>
      <c r="F226" s="86"/>
      <c r="G226" s="86"/>
      <c r="H226" s="86"/>
      <c r="I226" s="86"/>
      <c r="J226" s="86"/>
      <c r="K226" s="86"/>
      <c r="L226" s="86"/>
      <c r="M226" s="87"/>
      <c r="N226" s="87"/>
    </row>
    <row r="227" spans="1:14" s="77" customFormat="1" ht="15" customHeight="1" x14ac:dyDescent="0.25">
      <c r="A227" s="88" t="s">
        <v>12</v>
      </c>
      <c r="B227" s="89"/>
      <c r="C227" s="90"/>
      <c r="D227" s="91"/>
      <c r="E227" s="92">
        <f t="shared" ref="E227:L227" si="30">E9+E88+E215+E224</f>
        <v>25983671.710000001</v>
      </c>
      <c r="F227" s="92">
        <f t="shared" si="30"/>
        <v>46590.080000000002</v>
      </c>
      <c r="G227" s="92">
        <f t="shared" si="30"/>
        <v>7180736.5000000009</v>
      </c>
      <c r="H227" s="92">
        <f t="shared" si="30"/>
        <v>318039.45999999996</v>
      </c>
      <c r="I227" s="92">
        <f t="shared" si="30"/>
        <v>7498775.9600000009</v>
      </c>
      <c r="J227" s="92">
        <f t="shared" si="30"/>
        <v>46590.080000000002</v>
      </c>
      <c r="K227" s="92">
        <f t="shared" si="30"/>
        <v>18849525.289999999</v>
      </c>
      <c r="L227" s="92">
        <f t="shared" si="30"/>
        <v>7452185.8800000008</v>
      </c>
      <c r="M227" s="93"/>
      <c r="N227" s="93"/>
    </row>
    <row r="228" spans="1:14" s="77" customFormat="1" ht="24" customHeight="1" x14ac:dyDescent="0.25">
      <c r="A228" s="94" t="s">
        <v>63</v>
      </c>
      <c r="B228" s="94"/>
      <c r="C228" s="95"/>
      <c r="D228" s="96"/>
      <c r="E228" s="97"/>
      <c r="F228" s="97"/>
      <c r="G228" s="97"/>
      <c r="H228" s="97"/>
      <c r="I228" s="97"/>
      <c r="J228" s="97"/>
      <c r="K228" s="97"/>
      <c r="L228" s="97"/>
      <c r="M228" s="98"/>
      <c r="N228" s="98"/>
    </row>
    <row r="229" spans="1:14" s="77" customFormat="1" ht="30" customHeight="1" x14ac:dyDescent="0.25">
      <c r="A229" s="78" t="s">
        <v>64</v>
      </c>
      <c r="B229" s="99"/>
      <c r="C229" s="100"/>
      <c r="D229" s="96"/>
      <c r="E229" s="97"/>
      <c r="F229" s="97"/>
      <c r="G229" s="97"/>
      <c r="H229" s="97"/>
      <c r="I229" s="97"/>
      <c r="J229" s="97"/>
      <c r="K229" s="97"/>
      <c r="L229" s="97"/>
      <c r="M229" s="98"/>
      <c r="N229" s="98"/>
    </row>
    <row r="230" spans="1:14" s="77" customFormat="1" ht="30" customHeight="1" x14ac:dyDescent="0.25">
      <c r="A230" s="78" t="s">
        <v>65</v>
      </c>
      <c r="B230" s="99"/>
      <c r="C230" s="100"/>
      <c r="D230" s="96"/>
      <c r="E230" s="97"/>
      <c r="F230" s="97"/>
      <c r="G230" s="97"/>
      <c r="H230" s="97"/>
      <c r="I230" s="97"/>
      <c r="J230" s="97"/>
      <c r="K230" s="97"/>
      <c r="L230" s="97"/>
      <c r="M230" s="98"/>
      <c r="N230" s="98"/>
    </row>
    <row r="231" spans="1:14" s="77" customFormat="1" ht="30" customHeight="1" x14ac:dyDescent="0.25">
      <c r="A231" s="78" t="s">
        <v>66</v>
      </c>
      <c r="B231" s="99"/>
      <c r="C231" s="100"/>
      <c r="D231" s="96"/>
      <c r="E231" s="97"/>
      <c r="F231" s="97"/>
      <c r="G231" s="97"/>
      <c r="H231" s="97"/>
      <c r="I231" s="97"/>
      <c r="J231" s="97"/>
      <c r="K231" s="97"/>
      <c r="L231" s="97"/>
      <c r="M231" s="98"/>
      <c r="N231" s="98"/>
    </row>
    <row r="232" spans="1:14" s="77" customFormat="1" ht="30" customHeight="1" x14ac:dyDescent="0.25">
      <c r="A232" s="78" t="s">
        <v>67</v>
      </c>
      <c r="B232" s="99"/>
      <c r="C232" s="100"/>
      <c r="D232" s="96"/>
      <c r="E232" s="97"/>
      <c r="F232" s="97"/>
      <c r="G232" s="97"/>
      <c r="H232" s="97"/>
      <c r="I232" s="97"/>
      <c r="J232" s="97"/>
      <c r="K232" s="97"/>
      <c r="L232" s="97"/>
      <c r="M232" s="98"/>
      <c r="N232" s="98"/>
    </row>
    <row r="233" spans="1:14" s="77" customFormat="1" ht="30" customHeight="1" x14ac:dyDescent="0.25">
      <c r="A233" s="78" t="s">
        <v>68</v>
      </c>
      <c r="B233" s="99"/>
      <c r="C233" s="100"/>
      <c r="D233" s="96"/>
      <c r="E233" s="97"/>
      <c r="F233" s="97"/>
      <c r="G233" s="97"/>
      <c r="H233" s="97"/>
      <c r="I233" s="97"/>
      <c r="J233" s="97"/>
      <c r="K233" s="97"/>
      <c r="L233" s="97"/>
      <c r="M233" s="98"/>
      <c r="N233" s="98"/>
    </row>
    <row r="234" spans="1:14" s="77" customFormat="1" ht="30" customHeight="1" x14ac:dyDescent="0.25">
      <c r="A234" s="78" t="s">
        <v>69</v>
      </c>
      <c r="B234" s="99"/>
      <c r="C234" s="100"/>
      <c r="D234" s="96"/>
      <c r="E234" s="97"/>
      <c r="F234" s="97"/>
      <c r="G234" s="97"/>
      <c r="H234" s="97"/>
      <c r="I234" s="97"/>
      <c r="J234" s="97"/>
      <c r="K234" s="97"/>
      <c r="L234" s="97"/>
      <c r="M234" s="98"/>
      <c r="N234" s="98"/>
    </row>
    <row r="235" spans="1:14" s="77" customFormat="1" ht="39.75" customHeight="1" x14ac:dyDescent="0.25">
      <c r="A235" s="78" t="s">
        <v>70</v>
      </c>
      <c r="B235" s="99"/>
      <c r="C235" s="100"/>
      <c r="D235" s="96"/>
      <c r="E235" s="97"/>
      <c r="F235" s="97"/>
      <c r="G235" s="97"/>
      <c r="H235" s="97"/>
      <c r="I235" s="97"/>
      <c r="J235" s="97"/>
      <c r="K235" s="97"/>
      <c r="L235" s="97"/>
      <c r="M235" s="98"/>
      <c r="N235" s="98"/>
    </row>
    <row r="236" spans="1:14" s="77" customFormat="1" ht="39.75" customHeight="1" x14ac:dyDescent="0.25">
      <c r="A236" s="78" t="s">
        <v>71</v>
      </c>
      <c r="B236" s="99"/>
      <c r="C236" s="100"/>
      <c r="D236" s="96"/>
      <c r="E236" s="97"/>
      <c r="F236" s="97"/>
      <c r="G236" s="97"/>
      <c r="H236" s="97"/>
      <c r="I236" s="97"/>
      <c r="J236" s="97"/>
      <c r="K236" s="97"/>
      <c r="L236" s="97"/>
      <c r="M236" s="98"/>
      <c r="N236" s="98"/>
    </row>
    <row r="237" spans="1:14" s="77" customFormat="1" ht="15" customHeight="1" x14ac:dyDescent="0.25">
      <c r="A237" s="78" t="s">
        <v>72</v>
      </c>
      <c r="B237" s="99"/>
      <c r="C237" s="100"/>
      <c r="D237" s="96"/>
      <c r="E237" s="97"/>
      <c r="F237" s="97"/>
      <c r="G237" s="97"/>
      <c r="H237" s="97"/>
      <c r="I237" s="97"/>
      <c r="J237" s="97"/>
      <c r="K237" s="97"/>
      <c r="L237" s="97"/>
      <c r="M237" s="98"/>
      <c r="N237" s="98"/>
    </row>
    <row r="238" spans="1:14" s="77" customFormat="1" ht="15" customHeight="1" x14ac:dyDescent="0.25">
      <c r="A238" s="78" t="s">
        <v>73</v>
      </c>
      <c r="B238" s="99"/>
      <c r="C238" s="100"/>
      <c r="D238" s="96"/>
      <c r="E238" s="97"/>
      <c r="F238" s="97"/>
      <c r="G238" s="97"/>
      <c r="H238" s="97"/>
      <c r="I238" s="97"/>
      <c r="J238" s="97"/>
      <c r="K238" s="97"/>
      <c r="L238" s="97"/>
      <c r="M238" s="98"/>
      <c r="N238" s="98"/>
    </row>
    <row r="239" spans="1:14" s="77" customFormat="1" ht="15" customHeight="1" x14ac:dyDescent="0.25">
      <c r="A239" s="78" t="s">
        <v>74</v>
      </c>
      <c r="B239" s="99"/>
      <c r="C239" s="100"/>
      <c r="D239" s="96"/>
      <c r="E239" s="97"/>
      <c r="F239" s="97"/>
      <c r="G239" s="97"/>
      <c r="H239" s="97"/>
      <c r="I239" s="97"/>
      <c r="J239" s="97"/>
      <c r="K239" s="97"/>
      <c r="L239" s="97"/>
      <c r="M239" s="98"/>
      <c r="N239" s="98"/>
    </row>
    <row r="240" spans="1:14" s="77" customFormat="1" ht="15" customHeight="1" x14ac:dyDescent="0.25">
      <c r="A240" s="78" t="s">
        <v>75</v>
      </c>
      <c r="B240" s="99"/>
      <c r="C240" s="100"/>
      <c r="D240" s="96"/>
      <c r="E240" s="97"/>
      <c r="F240" s="97"/>
      <c r="G240" s="97"/>
      <c r="H240" s="97"/>
      <c r="I240" s="97"/>
      <c r="J240" s="97"/>
      <c r="K240" s="97"/>
      <c r="L240" s="97"/>
      <c r="M240" s="98"/>
      <c r="N240" s="98"/>
    </row>
    <row r="241" spans="1:14" s="77" customFormat="1" ht="15" customHeight="1" x14ac:dyDescent="0.25">
      <c r="A241" s="101" t="s">
        <v>12</v>
      </c>
      <c r="B241" s="99"/>
      <c r="C241" s="100"/>
      <c r="D241" s="96"/>
      <c r="E241" s="102">
        <f t="shared" ref="E241:L241" si="31">SUM(E229:E240)</f>
        <v>0</v>
      </c>
      <c r="F241" s="102">
        <f t="shared" si="31"/>
        <v>0</v>
      </c>
      <c r="G241" s="102">
        <f t="shared" si="31"/>
        <v>0</v>
      </c>
      <c r="H241" s="102">
        <f t="shared" si="31"/>
        <v>0</v>
      </c>
      <c r="I241" s="102">
        <f t="shared" si="31"/>
        <v>0</v>
      </c>
      <c r="J241" s="102">
        <f t="shared" si="31"/>
        <v>0</v>
      </c>
      <c r="K241" s="102">
        <f t="shared" si="31"/>
        <v>0</v>
      </c>
      <c r="L241" s="102">
        <f t="shared" si="31"/>
        <v>0</v>
      </c>
      <c r="M241" s="103"/>
      <c r="N241" s="103"/>
    </row>
    <row r="242" spans="1:14" s="77" customFormat="1" ht="21" customHeight="1" x14ac:dyDescent="0.25">
      <c r="A242" s="34" t="s">
        <v>76</v>
      </c>
      <c r="B242" s="35"/>
      <c r="C242" s="36"/>
      <c r="D242" s="37"/>
      <c r="E242" s="38">
        <f>E227+E241</f>
        <v>25983671.710000001</v>
      </c>
      <c r="F242" s="38">
        <f t="shared" ref="F242:L242" si="32">F227+F241</f>
        <v>46590.080000000002</v>
      </c>
      <c r="G242" s="38">
        <f t="shared" si="32"/>
        <v>7180736.5000000009</v>
      </c>
      <c r="H242" s="38">
        <f t="shared" si="32"/>
        <v>318039.45999999996</v>
      </c>
      <c r="I242" s="38">
        <f t="shared" si="32"/>
        <v>7498775.9600000009</v>
      </c>
      <c r="J242" s="38">
        <f t="shared" si="32"/>
        <v>46590.080000000002</v>
      </c>
      <c r="K242" s="38">
        <f t="shared" si="32"/>
        <v>18849525.289999999</v>
      </c>
      <c r="L242" s="38">
        <f t="shared" si="32"/>
        <v>7452185.8800000008</v>
      </c>
      <c r="M242" s="104"/>
      <c r="N242" s="104"/>
    </row>
    <row r="243" spans="1:14" s="77" customFormat="1" ht="25.5" customHeight="1" x14ac:dyDescent="0.25">
      <c r="A243" s="105" t="s">
        <v>153</v>
      </c>
      <c r="B243" s="94"/>
      <c r="C243" s="95"/>
      <c r="D243" s="96"/>
      <c r="E243" s="97">
        <v>8787216.2699999996</v>
      </c>
      <c r="F243" s="97">
        <v>0</v>
      </c>
      <c r="G243" s="97">
        <v>4146159.4299999997</v>
      </c>
      <c r="H243" s="97">
        <v>134503.70000000001</v>
      </c>
      <c r="I243" s="97">
        <f>G243+H243</f>
        <v>4280663.13</v>
      </c>
      <c r="J243" s="97">
        <v>0</v>
      </c>
      <c r="K243" s="75">
        <f t="shared" ref="K243" si="33">E243+F243-G243</f>
        <v>4641056.84</v>
      </c>
      <c r="L243" s="97"/>
      <c r="M243" s="98"/>
      <c r="N243" s="98"/>
    </row>
    <row r="244" spans="1:14" s="77" customFormat="1" ht="24" customHeight="1" x14ac:dyDescent="0.25">
      <c r="A244" s="106" t="s">
        <v>77</v>
      </c>
      <c r="B244" s="94"/>
      <c r="C244" s="95"/>
      <c r="D244" s="96"/>
      <c r="E244" s="97"/>
      <c r="F244" s="97"/>
      <c r="G244" s="97"/>
      <c r="H244" s="97"/>
      <c r="I244" s="97"/>
      <c r="J244" s="97"/>
      <c r="K244" s="97"/>
      <c r="L244" s="97"/>
      <c r="M244" s="98"/>
      <c r="N244" s="98"/>
    </row>
    <row r="245" spans="1:14" s="77" customFormat="1" ht="30" customHeight="1" x14ac:dyDescent="0.25">
      <c r="A245" s="78" t="s">
        <v>78</v>
      </c>
      <c r="B245" s="99"/>
      <c r="C245" s="100"/>
      <c r="D245" s="96"/>
      <c r="E245" s="97"/>
      <c r="F245" s="97"/>
      <c r="G245" s="97"/>
      <c r="H245" s="97"/>
      <c r="I245" s="97"/>
      <c r="J245" s="97"/>
      <c r="K245" s="97"/>
      <c r="L245" s="97"/>
      <c r="M245" s="98"/>
      <c r="N245" s="98"/>
    </row>
    <row r="246" spans="1:14" s="77" customFormat="1" ht="15" customHeight="1" x14ac:dyDescent="0.25">
      <c r="A246" s="78" t="s">
        <v>79</v>
      </c>
      <c r="B246" s="99"/>
      <c r="C246" s="100"/>
      <c r="D246" s="96"/>
      <c r="E246" s="97"/>
      <c r="F246" s="97"/>
      <c r="G246" s="97"/>
      <c r="H246" s="97"/>
      <c r="I246" s="97"/>
      <c r="J246" s="97"/>
      <c r="K246" s="97"/>
      <c r="L246" s="97"/>
      <c r="M246" s="98"/>
      <c r="N246" s="98"/>
    </row>
    <row r="247" spans="1:14" s="77" customFormat="1" ht="15" customHeight="1" x14ac:dyDescent="0.25">
      <c r="A247" s="78" t="s">
        <v>80</v>
      </c>
      <c r="B247" s="99"/>
      <c r="C247" s="100"/>
      <c r="D247" s="96"/>
      <c r="E247" s="97"/>
      <c r="F247" s="97"/>
      <c r="G247" s="97"/>
      <c r="H247" s="97"/>
      <c r="I247" s="97"/>
      <c r="J247" s="97"/>
      <c r="K247" s="97"/>
      <c r="L247" s="97"/>
      <c r="M247" s="98"/>
      <c r="N247" s="98"/>
    </row>
    <row r="248" spans="1:14" s="77" customFormat="1" ht="15" customHeight="1" x14ac:dyDescent="0.25">
      <c r="A248" s="78" t="s">
        <v>81</v>
      </c>
      <c r="B248" s="99"/>
      <c r="C248" s="100"/>
      <c r="D248" s="96"/>
      <c r="E248" s="97"/>
      <c r="F248" s="97"/>
      <c r="G248" s="97"/>
      <c r="H248" s="97"/>
      <c r="I248" s="97"/>
      <c r="J248" s="97"/>
      <c r="K248" s="97"/>
      <c r="L248" s="97"/>
      <c r="M248" s="98"/>
      <c r="N248" s="98"/>
    </row>
    <row r="249" spans="1:14" s="77" customFormat="1" ht="12" customHeight="1" x14ac:dyDescent="0.25">
      <c r="A249" s="99"/>
      <c r="B249" s="99"/>
      <c r="C249" s="100"/>
      <c r="D249" s="96"/>
      <c r="E249" s="97"/>
      <c r="F249" s="97"/>
      <c r="G249" s="97"/>
      <c r="H249" s="97"/>
      <c r="I249" s="97"/>
      <c r="J249" s="97"/>
      <c r="K249" s="97"/>
      <c r="L249" s="97"/>
      <c r="M249" s="98"/>
      <c r="N249" s="98"/>
    </row>
    <row r="250" spans="1:14" s="77" customFormat="1" ht="21" customHeight="1" x14ac:dyDescent="0.25">
      <c r="A250" s="47" t="s">
        <v>76</v>
      </c>
      <c r="B250" s="47"/>
      <c r="C250" s="48"/>
      <c r="D250" s="37"/>
      <c r="E250" s="38">
        <f>E242+E245+E246+E247+E248</f>
        <v>25983671.710000001</v>
      </c>
      <c r="F250" s="49"/>
      <c r="G250" s="49"/>
      <c r="H250" s="49"/>
      <c r="I250" s="49"/>
      <c r="J250" s="49"/>
      <c r="K250" s="38">
        <f>K242+K245+K246+K247+K248</f>
        <v>18849525.289999999</v>
      </c>
      <c r="L250" s="49"/>
      <c r="M250" s="107"/>
      <c r="N250" s="107"/>
    </row>
    <row r="251" spans="1:14" x14ac:dyDescent="0.25">
      <c r="A251" s="108"/>
      <c r="B251" s="108"/>
      <c r="C251" s="109"/>
      <c r="D251" s="110"/>
      <c r="E251" s="111"/>
      <c r="F251" s="111"/>
      <c r="G251" s="111"/>
      <c r="H251" s="111"/>
      <c r="I251" s="111"/>
      <c r="J251" s="111"/>
      <c r="K251" s="111"/>
      <c r="L251" s="111"/>
      <c r="M251" s="112"/>
      <c r="N251" s="112"/>
    </row>
    <row r="252" spans="1:14" x14ac:dyDescent="0.25">
      <c r="A252" s="108"/>
      <c r="B252" s="108"/>
      <c r="C252" s="109"/>
      <c r="D252" s="110"/>
      <c r="E252" s="111"/>
      <c r="F252" s="111"/>
      <c r="G252" s="111"/>
      <c r="H252" s="111"/>
      <c r="I252" s="111"/>
      <c r="J252" s="111"/>
      <c r="K252" s="111"/>
      <c r="L252" s="111"/>
      <c r="M252" s="112"/>
      <c r="N252" s="112"/>
    </row>
    <row r="253" spans="1:14" x14ac:dyDescent="0.25">
      <c r="M253" s="117"/>
      <c r="N253" s="117"/>
    </row>
  </sheetData>
  <mergeCells count="2">
    <mergeCell ref="A1:N1"/>
    <mergeCell ref="A2:N2"/>
  </mergeCells>
  <pageMargins left="0.31496062992125984" right="0.31496062992125984" top="0.70866141732283472" bottom="0.51181102362204722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Übersicht_einzeln_T1</vt:lpstr>
      <vt:lpstr>Übersicht_einzeln_T2</vt:lpstr>
      <vt:lpstr>Übersicht_einzeln_T1!Druckbereich</vt:lpstr>
      <vt:lpstr>Übersicht_einzeln_T2!Druckbereich</vt:lpstr>
      <vt:lpstr>Übersicht_einzeln_T1!Drucktitel</vt:lpstr>
      <vt:lpstr>Übersicht_einzeln_T2!Drucktitel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Haslinger Alexander</dc:creator>
  <cp:lastModifiedBy>Weinzierl Martin</cp:lastModifiedBy>
  <cp:lastPrinted>2023-11-20T14:58:24Z</cp:lastPrinted>
  <dcterms:created xsi:type="dcterms:W3CDTF">2021-11-22T14:24:55Z</dcterms:created>
  <dcterms:modified xsi:type="dcterms:W3CDTF">2023-12-07T10:50:52Z</dcterms:modified>
</cp:coreProperties>
</file>