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400ALLE\Freudenthaler\Budget\Druck\VA 22\"/>
    </mc:Choice>
  </mc:AlternateContent>
  <bookViews>
    <workbookView xWindow="0" yWindow="0" windowWidth="28800" windowHeight="11835"/>
  </bookViews>
  <sheets>
    <sheet name="Tabelle1" sheetId="1" r:id="rId1"/>
  </sheets>
  <definedNames>
    <definedName name="_xlnm.Print_Titles" localSheetId="0">Tabelle1!$1:$3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C40" i="1"/>
  <c r="C25" i="1" l="1"/>
  <c r="E6" i="1" l="1"/>
  <c r="E7" i="1"/>
  <c r="E8" i="1"/>
  <c r="E9" i="1"/>
  <c r="E10" i="1"/>
  <c r="E11" i="1"/>
  <c r="D59" i="1" l="1"/>
  <c r="C59" i="1"/>
  <c r="D50" i="1"/>
  <c r="C50" i="1"/>
  <c r="E53" i="1"/>
  <c r="E54" i="1"/>
  <c r="E55" i="1"/>
  <c r="E56" i="1"/>
  <c r="E57" i="1"/>
  <c r="E58" i="1"/>
  <c r="E52" i="1"/>
  <c r="E45" i="1"/>
  <c r="E46" i="1"/>
  <c r="E47" i="1"/>
  <c r="E48" i="1"/>
  <c r="E49" i="1"/>
  <c r="E43" i="1"/>
  <c r="E36" i="1"/>
  <c r="E37" i="1"/>
  <c r="E38" i="1"/>
  <c r="E39" i="1"/>
  <c r="E29" i="1"/>
  <c r="E30" i="1"/>
  <c r="E31" i="1"/>
  <c r="E32" i="1"/>
  <c r="C60" i="1" l="1"/>
  <c r="E50" i="1"/>
  <c r="E59" i="1"/>
  <c r="D60" i="1"/>
  <c r="E35" i="1"/>
  <c r="E40" i="1" s="1"/>
  <c r="C33" i="1"/>
  <c r="C41" i="1" s="1"/>
  <c r="D33" i="1"/>
  <c r="D41" i="1" s="1"/>
  <c r="E28" i="1"/>
  <c r="E33" i="1" s="1"/>
  <c r="E24" i="1"/>
  <c r="E23" i="1"/>
  <c r="E22" i="1"/>
  <c r="E21" i="1"/>
  <c r="E20" i="1"/>
  <c r="E19" i="1"/>
  <c r="E18" i="1"/>
  <c r="E17" i="1"/>
  <c r="E16" i="1"/>
  <c r="D25" i="1"/>
  <c r="E60" i="1" l="1"/>
  <c r="E41" i="1"/>
  <c r="E25" i="1"/>
  <c r="E12" i="1"/>
  <c r="E13" i="1"/>
  <c r="D14" i="1"/>
  <c r="D26" i="1" s="1"/>
  <c r="D61" i="1" s="1"/>
  <c r="C65" i="1" s="1"/>
  <c r="C14" i="1"/>
  <c r="C26" i="1" s="1"/>
  <c r="C61" i="1" s="1"/>
  <c r="E5" i="1"/>
  <c r="E14" i="1" l="1"/>
  <c r="E26" i="1" s="1"/>
  <c r="E61" i="1" l="1"/>
  <c r="C64" i="1"/>
  <c r="C66" i="1" s="1"/>
</calcChain>
</file>

<file path=xl/sharedStrings.xml><?xml version="1.0" encoding="utf-8"?>
<sst xmlns="http://schemas.openxmlformats.org/spreadsheetml/2006/main" count="68" uniqueCount="66">
  <si>
    <t>Code</t>
  </si>
  <si>
    <t>Bezeichnung</t>
  </si>
  <si>
    <t>Erträge der operativen Gebarung/Einzahlungen aus Abgaben</t>
  </si>
  <si>
    <t>Einzahlungen aus eigenen Abgaben</t>
  </si>
  <si>
    <t>Erträge aus Ertragsanteilen</t>
  </si>
  <si>
    <t>Gebühren für die Benützung von Gemeindeeinrichtungen und -anlagen</t>
  </si>
  <si>
    <t>Erträge aus Leistungen</t>
  </si>
  <si>
    <t>Erträge aus Besitz und wirtschaftlicher Tätigkeit</t>
  </si>
  <si>
    <t>Transfererträge von Trägern des öffentlichen Rechts</t>
  </si>
  <si>
    <t>Sonstige Transfererträge</t>
  </si>
  <si>
    <t>Erträge aus Veräußerungen und sonstige Erträge</t>
  </si>
  <si>
    <t>Summe 1 (Erträge)</t>
  </si>
  <si>
    <t>Aufwendungen der operativen Gebarung</t>
  </si>
  <si>
    <t>Personalaufwand</t>
  </si>
  <si>
    <t>Pensionen und sonstige Ruhebezüge</t>
  </si>
  <si>
    <t>Bezüge der gewählten Organe</t>
  </si>
  <si>
    <t>Gebrauchs- und Verbrauchsgüter, Handelswaren</t>
  </si>
  <si>
    <t>Verwaltungs- und Betriebsaufwand</t>
  </si>
  <si>
    <t>Zinsen für Finanzschulden</t>
  </si>
  <si>
    <t>Laufende Transfers an Träger des öffentlichen Rechts</t>
  </si>
  <si>
    <t>Sonstige laufende Transfers</t>
  </si>
  <si>
    <t>Summe 2 (Aufwendungen)</t>
  </si>
  <si>
    <t>SALDO 1: Ergebnis der operativen Gebarung</t>
  </si>
  <si>
    <t>Vermögensgebarung mit Kapitaltransfers ohne Finanztransaktionen</t>
  </si>
  <si>
    <t>Veräußerung von unbeweglichem Vermögen</t>
  </si>
  <si>
    <t>Veräußerung von beweglichem Vermögen</t>
  </si>
  <si>
    <t>Veräußerung von immateriellen Vermögenswerten</t>
  </si>
  <si>
    <t>Investitionszuschüsse (erhaltene Kapitaltransfers) von Trägern des öffentlichen Rechts</t>
  </si>
  <si>
    <t>Sonstige Investitionszuschüsse (erhaltene Kapitaltransfers)</t>
  </si>
  <si>
    <t>Summe 3 (Vermögensgebarung mit Kapitaltransfers ohne Finanztransaktionen)</t>
  </si>
  <si>
    <t>Vermögensgebarung und Kapitaltransfers ohne Finanztransaktionen</t>
  </si>
  <si>
    <t>Erwerb von unbeweglichem Vermögen</t>
  </si>
  <si>
    <t>Erwerb von beweglichem Vermögen, Aktivierte Vorräte</t>
  </si>
  <si>
    <t>Erwerb von immateriellen Vermögenswerten</t>
  </si>
  <si>
    <t>Kapitaltransfers an Träger des öffentlichen Rechts</t>
  </si>
  <si>
    <t>Sonstige Kapitaltransfers</t>
  </si>
  <si>
    <t>Summe 4 (Vermögensgebarung und Kapitaltransfers ohne Finanztransaktionen)</t>
  </si>
  <si>
    <t>SALDO 2: Saldo der Vermögensgebarung ohne Finanztransaktionen</t>
  </si>
  <si>
    <t>Einzahlungen aus Finanztransaktionen</t>
  </si>
  <si>
    <t>Veräußerung von Beteiligungen und Wertpapieren</t>
  </si>
  <si>
    <t>Entnahmen aus Zahlungsmittelreserven</t>
  </si>
  <si>
    <t>Einzahlungen aus der Rückzahlung von Darlehen an Träger des öffentlichen Rechts</t>
  </si>
  <si>
    <t>Einzahlungen aus der Rückzahlung von Darlehen an andere und von Bezugsvorschüssen</t>
  </si>
  <si>
    <t>Aufnahme von Finanzschulden von Trägern des öffentlichen Rechts</t>
  </si>
  <si>
    <t>Aufnahme von Finanzschulden von anderen</t>
  </si>
  <si>
    <t>Ausgleichszahlungen aus Finanzderivaten</t>
  </si>
  <si>
    <t>Summe 5 (Einzahlungen aus Finanztransaktionen)</t>
  </si>
  <si>
    <t>Auszahlungen aus Finanztransaktionen</t>
  </si>
  <si>
    <t>Erwerb von Beteiligungen und Wertpapieren</t>
  </si>
  <si>
    <t>Zuführung an Zahlungsmittelreserven</t>
  </si>
  <si>
    <t>Gewährung von Darlehen an Träger des öffentlichen Rechts</t>
  </si>
  <si>
    <t>Gewährung von Darlehen an andere und von Bezugsvorschüssen</t>
  </si>
  <si>
    <t>Rückzahlung von Finanzschulden bei Trägern des öffentlichen Rechts</t>
  </si>
  <si>
    <t>Rückzahlung von Finanzschulden bei anderen</t>
  </si>
  <si>
    <t>Summe 6 (Auszahlungen aus Finanztransaktionen)</t>
  </si>
  <si>
    <t>SALDO 3: Saldo der Finanztransaktionen</t>
  </si>
  <si>
    <t>II. Ableitung des Finanzierungssaldos</t>
  </si>
  <si>
    <t>Jahresergebnis Haushalt ohne A 85-89 und ohne Finanztransaktionen</t>
  </si>
  <si>
    <t>Überrechnung Jahresergebnis A 85-89</t>
  </si>
  <si>
    <t>Finanzierungssaldo (" vorläufiges Maastricht-Ergebnis“)</t>
  </si>
  <si>
    <t>davon 85-89</t>
  </si>
  <si>
    <t>Gewinnentn. der Gemeinde v. Unternehmungen und marktbest. Betrieben der Gem. (A 85-89)</t>
  </si>
  <si>
    <t>SALDO 4: Jahresergebnis (Summe Salden 1, 2 und 3)</t>
  </si>
  <si>
    <t>Summe
ohne 85-89</t>
  </si>
  <si>
    <t>Voranschlagsquerschnitt 2022</t>
  </si>
  <si>
    <t>VA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</si>
</sst>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3" borderId="0" xfId="0" applyFont="1" applyFill="1"/>
    <xf numFmtId="3" fontId="0" fillId="0" borderId="0" xfId="0" applyNumberFormat="1"/>
    <xf numFmtId="3" fontId="3" fillId="2" borderId="0" xfId="0" applyNumberFormat="1" applyFont="1" applyFill="1"/>
    <xf numFmtId="3" fontId="4" fillId="3" borderId="0" xfId="0" applyNumberFormat="1" applyFont="1" applyFill="1"/>
    <xf numFmtId="3" fontId="0" fillId="0" borderId="0" xfId="0" applyNumberFormat="1" applyFill="1"/>
    <xf numFmtId="0" fontId="1" fillId="0" borderId="0" xfId="0" applyFont="1"/>
    <xf numFmtId="3" fontId="1" fillId="0" borderId="0" xfId="0" applyNumberFormat="1" applyFont="1"/>
    <xf numFmtId="0" fontId="0" fillId="0" borderId="0" xfId="0" applyAlignment="1"/>
    <xf numFmtId="0" fontId="1" fillId="0" borderId="0" xfId="0" applyFont="1" applyAlignment="1">
      <alignment vertical="center"/>
    </xf>
    <xf numFmtId="3" fontId="4" fillId="0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0" fillId="0" borderId="0" xfId="0" applyFill="1"/>
    <xf numFmtId="3" fontId="0" fillId="0" borderId="0" xfId="0" applyNumberFormat="1" applyFill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view="pageBreakPreview" zoomScale="90" zoomScaleNormal="110" zoomScaleSheetLayoutView="90" workbookViewId="0">
      <selection activeCell="D22" sqref="D22"/>
    </sheetView>
  </sheetViews>
  <sheetFormatPr baseColWidth="10" defaultRowHeight="15" x14ac:dyDescent="0.25"/>
  <cols>
    <col min="1" max="1" width="5.7109375" customWidth="1"/>
    <col min="2" max="2" width="80.140625" customWidth="1"/>
    <col min="3" max="3" width="14.28515625" bestFit="1" customWidth="1"/>
    <col min="4" max="5" width="13.7109375" customWidth="1"/>
  </cols>
  <sheetData>
    <row r="1" spans="1:5" ht="18.75" x14ac:dyDescent="0.3">
      <c r="A1" s="15" t="s">
        <v>64</v>
      </c>
      <c r="B1" s="15"/>
      <c r="C1" s="15"/>
      <c r="D1" s="15"/>
      <c r="E1" s="15"/>
    </row>
    <row r="3" spans="1:5" ht="30" x14ac:dyDescent="0.25">
      <c r="A3" s="10" t="s">
        <v>0</v>
      </c>
      <c r="B3" s="10" t="s">
        <v>1</v>
      </c>
      <c r="C3" s="12" t="s">
        <v>65</v>
      </c>
      <c r="D3" s="12" t="s">
        <v>60</v>
      </c>
      <c r="E3" s="11" t="s">
        <v>63</v>
      </c>
    </row>
    <row r="4" spans="1:5" x14ac:dyDescent="0.25">
      <c r="A4" s="16" t="s">
        <v>2</v>
      </c>
      <c r="B4" s="16"/>
      <c r="C4" s="6"/>
      <c r="D4" s="13"/>
      <c r="E4" s="13"/>
    </row>
    <row r="5" spans="1:5" x14ac:dyDescent="0.25">
      <c r="A5">
        <v>10</v>
      </c>
      <c r="B5" t="s">
        <v>3</v>
      </c>
      <c r="C5" s="6">
        <v>126490000</v>
      </c>
      <c r="D5" s="6">
        <v>0</v>
      </c>
      <c r="E5" s="6">
        <f t="shared" ref="E5:E13" si="0">C5-D5</f>
        <v>126490000</v>
      </c>
    </row>
    <row r="6" spans="1:5" x14ac:dyDescent="0.25">
      <c r="A6">
        <v>11</v>
      </c>
      <c r="B6" t="s">
        <v>4</v>
      </c>
      <c r="C6" s="6">
        <v>248000000</v>
      </c>
      <c r="D6" s="6">
        <v>0</v>
      </c>
      <c r="E6" s="6">
        <f t="shared" si="0"/>
        <v>248000000</v>
      </c>
    </row>
    <row r="7" spans="1:5" x14ac:dyDescent="0.25">
      <c r="A7">
        <v>12</v>
      </c>
      <c r="B7" t="s">
        <v>5</v>
      </c>
      <c r="C7" s="6">
        <v>42955000</v>
      </c>
      <c r="D7" s="6">
        <v>40100000</v>
      </c>
      <c r="E7" s="6">
        <f t="shared" si="0"/>
        <v>2855000</v>
      </c>
    </row>
    <row r="8" spans="1:5" x14ac:dyDescent="0.25">
      <c r="A8">
        <v>13</v>
      </c>
      <c r="B8" t="s">
        <v>6</v>
      </c>
      <c r="C8" s="6">
        <v>43065700</v>
      </c>
      <c r="D8" s="6">
        <v>30453000</v>
      </c>
      <c r="E8" s="6">
        <f t="shared" si="0"/>
        <v>12612700</v>
      </c>
    </row>
    <row r="9" spans="1:5" x14ac:dyDescent="0.25">
      <c r="A9">
        <v>14</v>
      </c>
      <c r="B9" t="s">
        <v>7</v>
      </c>
      <c r="C9" s="6">
        <v>24602900</v>
      </c>
      <c r="D9" s="6">
        <v>10293300</v>
      </c>
      <c r="E9" s="6">
        <f t="shared" si="0"/>
        <v>14309600</v>
      </c>
    </row>
    <row r="10" spans="1:5" x14ac:dyDescent="0.25">
      <c r="A10">
        <v>15</v>
      </c>
      <c r="B10" t="s">
        <v>8</v>
      </c>
      <c r="C10" s="6">
        <v>36496500</v>
      </c>
      <c r="D10" s="6">
        <v>1843100</v>
      </c>
      <c r="E10" s="6">
        <f t="shared" si="0"/>
        <v>34653400</v>
      </c>
    </row>
    <row r="11" spans="1:5" x14ac:dyDescent="0.25">
      <c r="A11">
        <v>16</v>
      </c>
      <c r="B11" t="s">
        <v>9</v>
      </c>
      <c r="C11" s="6">
        <v>12835200</v>
      </c>
      <c r="D11" s="6">
        <v>850200</v>
      </c>
      <c r="E11" s="6">
        <f t="shared" si="0"/>
        <v>11985000</v>
      </c>
    </row>
    <row r="12" spans="1:5" s="9" customFormat="1" x14ac:dyDescent="0.25">
      <c r="A12" s="9">
        <v>17</v>
      </c>
      <c r="B12" s="9" t="s">
        <v>61</v>
      </c>
      <c r="C12" s="14">
        <v>0</v>
      </c>
      <c r="D12" s="14">
        <v>0</v>
      </c>
      <c r="E12" s="14">
        <f t="shared" si="0"/>
        <v>0</v>
      </c>
    </row>
    <row r="13" spans="1:5" x14ac:dyDescent="0.25">
      <c r="A13">
        <v>18</v>
      </c>
      <c r="B13" t="s">
        <v>10</v>
      </c>
      <c r="C13" s="3">
        <v>29506300</v>
      </c>
      <c r="D13" s="3">
        <v>1158600</v>
      </c>
      <c r="E13" s="3">
        <f t="shared" si="0"/>
        <v>28347700</v>
      </c>
    </row>
    <row r="14" spans="1:5" x14ac:dyDescent="0.25">
      <c r="A14" s="1">
        <v>19</v>
      </c>
      <c r="B14" s="1" t="s">
        <v>11</v>
      </c>
      <c r="C14" s="4">
        <f>SUM(C5:C13)</f>
        <v>563951600</v>
      </c>
      <c r="D14" s="4">
        <f>SUM(D5:D13)</f>
        <v>84698200</v>
      </c>
      <c r="E14" s="4">
        <f>SUM(E5:E13)</f>
        <v>479253400</v>
      </c>
    </row>
    <row r="15" spans="1:5" x14ac:dyDescent="0.25">
      <c r="A15" s="16" t="s">
        <v>12</v>
      </c>
      <c r="B15" s="16"/>
      <c r="C15" s="3"/>
    </row>
    <row r="16" spans="1:5" x14ac:dyDescent="0.25">
      <c r="A16">
        <v>20</v>
      </c>
      <c r="B16" t="s">
        <v>13</v>
      </c>
      <c r="C16" s="6">
        <v>188468900</v>
      </c>
      <c r="D16" s="6">
        <v>38356500</v>
      </c>
      <c r="E16" s="6">
        <f t="shared" ref="E16:E25" si="1">C16-D16</f>
        <v>150112400</v>
      </c>
    </row>
    <row r="17" spans="1:5" x14ac:dyDescent="0.25">
      <c r="A17">
        <v>21</v>
      </c>
      <c r="B17" t="s">
        <v>14</v>
      </c>
      <c r="C17" s="6">
        <v>55116000</v>
      </c>
      <c r="D17" s="6">
        <v>140000</v>
      </c>
      <c r="E17" s="6">
        <f t="shared" si="1"/>
        <v>54976000</v>
      </c>
    </row>
    <row r="18" spans="1:5" x14ac:dyDescent="0.25">
      <c r="A18">
        <v>22</v>
      </c>
      <c r="B18" t="s">
        <v>15</v>
      </c>
      <c r="C18" s="6">
        <v>3033000</v>
      </c>
      <c r="D18" s="6">
        <v>0</v>
      </c>
      <c r="E18" s="6">
        <f t="shared" si="1"/>
        <v>3033000</v>
      </c>
    </row>
    <row r="19" spans="1:5" x14ac:dyDescent="0.25">
      <c r="A19">
        <v>23</v>
      </c>
      <c r="B19" t="s">
        <v>16</v>
      </c>
      <c r="C19" s="6">
        <v>16475600</v>
      </c>
      <c r="D19" s="6">
        <v>3596600</v>
      </c>
      <c r="E19" s="6">
        <f t="shared" si="1"/>
        <v>12879000</v>
      </c>
    </row>
    <row r="20" spans="1:5" x14ac:dyDescent="0.25">
      <c r="A20">
        <v>24</v>
      </c>
      <c r="B20" t="s">
        <v>17</v>
      </c>
      <c r="C20" s="6">
        <v>82076200</v>
      </c>
      <c r="D20" s="6">
        <v>30046500</v>
      </c>
      <c r="E20" s="6">
        <f t="shared" si="1"/>
        <v>52029700</v>
      </c>
    </row>
    <row r="21" spans="1:5" x14ac:dyDescent="0.25">
      <c r="A21">
        <v>25</v>
      </c>
      <c r="B21" t="s">
        <v>18</v>
      </c>
      <c r="C21" s="6">
        <v>599000</v>
      </c>
      <c r="D21" s="6">
        <v>230400</v>
      </c>
      <c r="E21" s="6">
        <f t="shared" si="1"/>
        <v>368600</v>
      </c>
    </row>
    <row r="22" spans="1:5" x14ac:dyDescent="0.25">
      <c r="A22">
        <v>26</v>
      </c>
      <c r="B22" t="s">
        <v>19</v>
      </c>
      <c r="C22" s="6">
        <v>119698800</v>
      </c>
      <c r="D22" s="6">
        <v>0</v>
      </c>
      <c r="E22" s="6">
        <f t="shared" si="1"/>
        <v>119698800</v>
      </c>
    </row>
    <row r="23" spans="1:5" x14ac:dyDescent="0.25">
      <c r="A23">
        <v>27</v>
      </c>
      <c r="B23" t="s">
        <v>20</v>
      </c>
      <c r="C23" s="6">
        <v>87365700</v>
      </c>
      <c r="D23" s="6">
        <v>23802600</v>
      </c>
      <c r="E23" s="6">
        <f t="shared" si="1"/>
        <v>63563100</v>
      </c>
    </row>
    <row r="24" spans="1:5" s="9" customFormat="1" x14ac:dyDescent="0.25">
      <c r="A24" s="9">
        <v>28</v>
      </c>
      <c r="B24" s="9" t="s">
        <v>61</v>
      </c>
      <c r="C24" s="14">
        <v>0</v>
      </c>
      <c r="D24" s="14">
        <v>0</v>
      </c>
      <c r="E24" s="14">
        <f t="shared" si="1"/>
        <v>0</v>
      </c>
    </row>
    <row r="25" spans="1:5" x14ac:dyDescent="0.25">
      <c r="A25" s="1">
        <v>29</v>
      </c>
      <c r="B25" s="1" t="s">
        <v>21</v>
      </c>
      <c r="C25" s="4">
        <f>SUM(C16:C24)</f>
        <v>552833200</v>
      </c>
      <c r="D25" s="4">
        <f>SUM(D16:D24)</f>
        <v>96172600</v>
      </c>
      <c r="E25" s="4">
        <f t="shared" si="1"/>
        <v>456660600</v>
      </c>
    </row>
    <row r="26" spans="1:5" x14ac:dyDescent="0.25">
      <c r="A26" s="2">
        <v>91</v>
      </c>
      <c r="B26" s="2" t="s">
        <v>22</v>
      </c>
      <c r="C26" s="5">
        <f>C14-C25</f>
        <v>11118400</v>
      </c>
      <c r="D26" s="5">
        <f>D14-D25</f>
        <v>-11474400</v>
      </c>
      <c r="E26" s="5">
        <f>E14-E25</f>
        <v>22592800</v>
      </c>
    </row>
    <row r="27" spans="1:5" x14ac:dyDescent="0.25">
      <c r="A27" t="s">
        <v>23</v>
      </c>
    </row>
    <row r="28" spans="1:5" x14ac:dyDescent="0.25">
      <c r="A28">
        <v>30</v>
      </c>
      <c r="B28" t="s">
        <v>24</v>
      </c>
      <c r="C28" s="3">
        <v>200100</v>
      </c>
      <c r="D28" s="3">
        <v>100</v>
      </c>
      <c r="E28" s="3">
        <f>C28-D28</f>
        <v>200000</v>
      </c>
    </row>
    <row r="29" spans="1:5" x14ac:dyDescent="0.25">
      <c r="A29">
        <v>31</v>
      </c>
      <c r="B29" t="s">
        <v>25</v>
      </c>
      <c r="C29" s="3">
        <v>46500</v>
      </c>
      <c r="D29" s="3">
        <v>1300</v>
      </c>
      <c r="E29" s="3">
        <f t="shared" ref="E29:E32" si="2">C29-D29</f>
        <v>45200</v>
      </c>
    </row>
    <row r="30" spans="1:5" x14ac:dyDescent="0.25">
      <c r="A30">
        <v>32</v>
      </c>
      <c r="B30" t="s">
        <v>26</v>
      </c>
      <c r="C30" s="3">
        <v>100</v>
      </c>
      <c r="D30" s="3">
        <v>0</v>
      </c>
      <c r="E30" s="3">
        <f t="shared" si="2"/>
        <v>100</v>
      </c>
    </row>
    <row r="31" spans="1:5" x14ac:dyDescent="0.25">
      <c r="A31">
        <v>33</v>
      </c>
      <c r="B31" t="s">
        <v>27</v>
      </c>
      <c r="C31" s="3">
        <v>21710900</v>
      </c>
      <c r="D31" s="3">
        <v>3373100</v>
      </c>
      <c r="E31" s="3">
        <f t="shared" si="2"/>
        <v>18337800</v>
      </c>
    </row>
    <row r="32" spans="1:5" x14ac:dyDescent="0.25">
      <c r="A32">
        <v>34</v>
      </c>
      <c r="B32" t="s">
        <v>28</v>
      </c>
      <c r="C32" s="3">
        <v>400000</v>
      </c>
      <c r="D32" s="3">
        <v>400000</v>
      </c>
      <c r="E32" s="3">
        <f t="shared" si="2"/>
        <v>0</v>
      </c>
    </row>
    <row r="33" spans="1:6" x14ac:dyDescent="0.25">
      <c r="A33" s="1">
        <v>39</v>
      </c>
      <c r="B33" s="1" t="s">
        <v>29</v>
      </c>
      <c r="C33" s="4">
        <f t="shared" ref="C33:D33" si="3">SUM(C28:C32)</f>
        <v>22357600</v>
      </c>
      <c r="D33" s="4">
        <f t="shared" si="3"/>
        <v>3774500</v>
      </c>
      <c r="E33" s="4">
        <f>SUM(E28:E32)</f>
        <v>18583100</v>
      </c>
    </row>
    <row r="34" spans="1:6" x14ac:dyDescent="0.25">
      <c r="A34" s="16" t="s">
        <v>30</v>
      </c>
      <c r="B34" s="16"/>
      <c r="C34" s="3"/>
    </row>
    <row r="35" spans="1:6" x14ac:dyDescent="0.25">
      <c r="A35">
        <v>40</v>
      </c>
      <c r="B35" t="s">
        <v>31</v>
      </c>
      <c r="C35" s="6">
        <v>21187100</v>
      </c>
      <c r="D35" s="6">
        <v>8220100</v>
      </c>
      <c r="E35" s="6">
        <f>C35-D35</f>
        <v>12967000</v>
      </c>
      <c r="F35" s="3"/>
    </row>
    <row r="36" spans="1:6" x14ac:dyDescent="0.25">
      <c r="A36">
        <v>41</v>
      </c>
      <c r="B36" t="s">
        <v>32</v>
      </c>
      <c r="C36" s="6">
        <v>7809800</v>
      </c>
      <c r="D36" s="6">
        <v>1922400</v>
      </c>
      <c r="E36" s="6">
        <f t="shared" ref="E36:E39" si="4">C36-D36</f>
        <v>5887400</v>
      </c>
    </row>
    <row r="37" spans="1:6" x14ac:dyDescent="0.25">
      <c r="A37">
        <v>42</v>
      </c>
      <c r="B37" t="s">
        <v>33</v>
      </c>
      <c r="C37" s="6">
        <v>607700</v>
      </c>
      <c r="D37" s="6">
        <v>1000</v>
      </c>
      <c r="E37" s="6">
        <f t="shared" si="4"/>
        <v>606700</v>
      </c>
    </row>
    <row r="38" spans="1:6" x14ac:dyDescent="0.25">
      <c r="A38">
        <v>43</v>
      </c>
      <c r="B38" t="s">
        <v>34</v>
      </c>
      <c r="C38" s="6">
        <v>3794300</v>
      </c>
      <c r="D38" s="6">
        <v>751000</v>
      </c>
      <c r="E38" s="6">
        <f t="shared" si="4"/>
        <v>3043300</v>
      </c>
    </row>
    <row r="39" spans="1:6" x14ac:dyDescent="0.25">
      <c r="A39">
        <v>44</v>
      </c>
      <c r="B39" t="s">
        <v>35</v>
      </c>
      <c r="C39" s="6">
        <v>31831400</v>
      </c>
      <c r="D39" s="6">
        <v>5400100</v>
      </c>
      <c r="E39" s="6">
        <f t="shared" si="4"/>
        <v>26431300</v>
      </c>
    </row>
    <row r="40" spans="1:6" x14ac:dyDescent="0.25">
      <c r="A40" s="1">
        <v>49</v>
      </c>
      <c r="B40" s="1" t="s">
        <v>36</v>
      </c>
      <c r="C40" s="4">
        <f t="shared" ref="C40:E40" si="5">SUM(C35:C39)</f>
        <v>65230300</v>
      </c>
      <c r="D40" s="4">
        <f t="shared" si="5"/>
        <v>16294600</v>
      </c>
      <c r="E40" s="4">
        <f t="shared" si="5"/>
        <v>48935700</v>
      </c>
    </row>
    <row r="41" spans="1:6" x14ac:dyDescent="0.25">
      <c r="A41" s="2">
        <v>92</v>
      </c>
      <c r="B41" s="2" t="s">
        <v>37</v>
      </c>
      <c r="C41" s="5">
        <f>C33-C40</f>
        <v>-42872700</v>
      </c>
      <c r="D41" s="5">
        <f t="shared" ref="D41:E41" si="6">D33-D40</f>
        <v>-12520100</v>
      </c>
      <c r="E41" s="5">
        <f t="shared" si="6"/>
        <v>-30352600</v>
      </c>
    </row>
    <row r="42" spans="1:6" x14ac:dyDescent="0.25">
      <c r="A42" s="16" t="s">
        <v>38</v>
      </c>
      <c r="B42" s="16"/>
      <c r="C42" s="3"/>
    </row>
    <row r="43" spans="1:6" x14ac:dyDescent="0.25">
      <c r="A43">
        <v>50</v>
      </c>
      <c r="B43" t="s">
        <v>39</v>
      </c>
      <c r="C43" s="3">
        <v>11700000</v>
      </c>
      <c r="D43" s="3">
        <v>0</v>
      </c>
      <c r="E43" s="3">
        <f>C43-D43</f>
        <v>11700000</v>
      </c>
    </row>
    <row r="44" spans="1:6" x14ac:dyDescent="0.25">
      <c r="A44">
        <v>51</v>
      </c>
      <c r="B44" t="s">
        <v>40</v>
      </c>
      <c r="C44" s="3">
        <v>0</v>
      </c>
      <c r="D44" s="6">
        <v>0</v>
      </c>
      <c r="E44" s="3">
        <v>0</v>
      </c>
    </row>
    <row r="45" spans="1:6" x14ac:dyDescent="0.25">
      <c r="A45">
        <v>52</v>
      </c>
      <c r="B45" t="s">
        <v>41</v>
      </c>
      <c r="C45" s="3">
        <v>0</v>
      </c>
      <c r="D45" s="3">
        <v>0</v>
      </c>
      <c r="E45" s="3">
        <f t="shared" ref="E45:E49" si="7">C45-D45</f>
        <v>0</v>
      </c>
    </row>
    <row r="46" spans="1:6" x14ac:dyDescent="0.25">
      <c r="A46">
        <v>53</v>
      </c>
      <c r="B46" t="s">
        <v>42</v>
      </c>
      <c r="C46" s="3">
        <v>85100</v>
      </c>
      <c r="D46" s="3">
        <v>0</v>
      </c>
      <c r="E46" s="3">
        <f t="shared" si="7"/>
        <v>85100</v>
      </c>
    </row>
    <row r="47" spans="1:6" x14ac:dyDescent="0.25">
      <c r="A47">
        <v>54</v>
      </c>
      <c r="B47" t="s">
        <v>43</v>
      </c>
      <c r="C47" s="3">
        <v>0</v>
      </c>
      <c r="D47" s="3">
        <v>0</v>
      </c>
      <c r="E47" s="3">
        <f t="shared" si="7"/>
        <v>0</v>
      </c>
    </row>
    <row r="48" spans="1:6" x14ac:dyDescent="0.25">
      <c r="A48">
        <v>55</v>
      </c>
      <c r="B48" t="s">
        <v>44</v>
      </c>
      <c r="C48" s="6">
        <v>30253000</v>
      </c>
      <c r="D48" s="3">
        <v>3597300</v>
      </c>
      <c r="E48" s="3">
        <f t="shared" si="7"/>
        <v>26655700</v>
      </c>
    </row>
    <row r="49" spans="1:5" x14ac:dyDescent="0.25">
      <c r="A49">
        <v>58</v>
      </c>
      <c r="B49" t="s">
        <v>45</v>
      </c>
      <c r="C49" s="3">
        <v>0</v>
      </c>
      <c r="D49" s="3">
        <v>0</v>
      </c>
      <c r="E49" s="3">
        <f t="shared" si="7"/>
        <v>0</v>
      </c>
    </row>
    <row r="50" spans="1:5" x14ac:dyDescent="0.25">
      <c r="A50" s="1">
        <v>59</v>
      </c>
      <c r="B50" s="1" t="s">
        <v>46</v>
      </c>
      <c r="C50" s="4">
        <f>SUM(C43:C49)</f>
        <v>42038100</v>
      </c>
      <c r="D50" s="4">
        <f t="shared" ref="D50:E50" si="8">SUM(D43:D49)</f>
        <v>3597300</v>
      </c>
      <c r="E50" s="4">
        <f t="shared" si="8"/>
        <v>38440800</v>
      </c>
    </row>
    <row r="51" spans="1:5" x14ac:dyDescent="0.25">
      <c r="A51" s="16" t="s">
        <v>47</v>
      </c>
      <c r="B51" s="16"/>
      <c r="C51" s="3"/>
      <c r="D51" s="3"/>
      <c r="E51" s="3"/>
    </row>
    <row r="52" spans="1:5" x14ac:dyDescent="0.25">
      <c r="A52">
        <v>60</v>
      </c>
      <c r="B52" t="s">
        <v>48</v>
      </c>
      <c r="C52" s="3">
        <v>100</v>
      </c>
      <c r="D52" s="3">
        <v>100</v>
      </c>
      <c r="E52" s="3">
        <f>C52-D52</f>
        <v>0</v>
      </c>
    </row>
    <row r="53" spans="1:5" x14ac:dyDescent="0.25">
      <c r="A53">
        <v>61</v>
      </c>
      <c r="B53" t="s">
        <v>49</v>
      </c>
      <c r="C53" s="3">
        <v>0</v>
      </c>
      <c r="D53" s="3">
        <v>0</v>
      </c>
      <c r="E53" s="3">
        <f t="shared" ref="E53:E58" si="9">C53-D53</f>
        <v>0</v>
      </c>
    </row>
    <row r="54" spans="1:5" x14ac:dyDescent="0.25">
      <c r="A54">
        <v>62</v>
      </c>
      <c r="B54" t="s">
        <v>50</v>
      </c>
      <c r="C54" s="3">
        <v>0</v>
      </c>
      <c r="D54" s="3">
        <v>0</v>
      </c>
      <c r="E54" s="3">
        <f t="shared" si="9"/>
        <v>0</v>
      </c>
    </row>
    <row r="55" spans="1:5" x14ac:dyDescent="0.25">
      <c r="A55">
        <v>63</v>
      </c>
      <c r="B55" t="s">
        <v>51</v>
      </c>
      <c r="C55" s="3">
        <v>125000</v>
      </c>
      <c r="D55" s="3">
        <v>0</v>
      </c>
      <c r="E55" s="3">
        <f t="shared" si="9"/>
        <v>125000</v>
      </c>
    </row>
    <row r="56" spans="1:5" x14ac:dyDescent="0.25">
      <c r="A56">
        <v>64</v>
      </c>
      <c r="B56" t="s">
        <v>52</v>
      </c>
      <c r="C56" s="3">
        <v>606700</v>
      </c>
      <c r="D56" s="3">
        <v>606700</v>
      </c>
      <c r="E56" s="3">
        <f t="shared" si="9"/>
        <v>0</v>
      </c>
    </row>
    <row r="57" spans="1:5" x14ac:dyDescent="0.25">
      <c r="A57">
        <v>65</v>
      </c>
      <c r="B57" t="s">
        <v>53</v>
      </c>
      <c r="C57" s="3">
        <v>9990600</v>
      </c>
      <c r="D57" s="3">
        <v>4176800</v>
      </c>
      <c r="E57" s="3">
        <f t="shared" si="9"/>
        <v>5813800</v>
      </c>
    </row>
    <row r="58" spans="1:5" x14ac:dyDescent="0.25">
      <c r="A58">
        <v>68</v>
      </c>
      <c r="B58" t="s">
        <v>45</v>
      </c>
      <c r="C58" s="3">
        <v>0</v>
      </c>
      <c r="D58" s="3">
        <v>0</v>
      </c>
      <c r="E58" s="3">
        <f t="shared" si="9"/>
        <v>0</v>
      </c>
    </row>
    <row r="59" spans="1:5" x14ac:dyDescent="0.25">
      <c r="A59" s="1">
        <v>69</v>
      </c>
      <c r="B59" s="1" t="s">
        <v>54</v>
      </c>
      <c r="C59" s="4">
        <f>SUM(C52:C58)</f>
        <v>10722400</v>
      </c>
      <c r="D59" s="4">
        <f t="shared" ref="D59:E59" si="10">SUM(D52:D58)</f>
        <v>4783600</v>
      </c>
      <c r="E59" s="4">
        <f t="shared" si="10"/>
        <v>5938800</v>
      </c>
    </row>
    <row r="60" spans="1:5" x14ac:dyDescent="0.25">
      <c r="A60" s="2">
        <v>93</v>
      </c>
      <c r="B60" s="2" t="s">
        <v>55</v>
      </c>
      <c r="C60" s="5">
        <f>C50-C59</f>
        <v>31315700</v>
      </c>
      <c r="D60" s="5">
        <f t="shared" ref="D60:E60" si="11">D50-D59</f>
        <v>-1186300</v>
      </c>
      <c r="E60" s="5">
        <f t="shared" si="11"/>
        <v>32502000</v>
      </c>
    </row>
    <row r="61" spans="1:5" x14ac:dyDescent="0.25">
      <c r="A61" s="2">
        <v>94</v>
      </c>
      <c r="B61" s="2" t="s">
        <v>62</v>
      </c>
      <c r="C61" s="5">
        <f>C26+C41+C60</f>
        <v>-438600</v>
      </c>
      <c r="D61" s="5">
        <f>D26+D41+D60</f>
        <v>-25180800</v>
      </c>
      <c r="E61" s="5">
        <f>E26+E41+E60</f>
        <v>24742200</v>
      </c>
    </row>
    <row r="63" spans="1:5" x14ac:dyDescent="0.25">
      <c r="A63" s="16" t="s">
        <v>56</v>
      </c>
      <c r="B63" s="16"/>
    </row>
    <row r="64" spans="1:5" x14ac:dyDescent="0.25">
      <c r="A64">
        <v>70</v>
      </c>
      <c r="B64" t="s">
        <v>57</v>
      </c>
      <c r="C64" s="3">
        <f>E26+E41</f>
        <v>-7759800</v>
      </c>
      <c r="E64" s="3"/>
    </row>
    <row r="65" spans="1:4" x14ac:dyDescent="0.25">
      <c r="A65">
        <v>71</v>
      </c>
      <c r="B65" t="s">
        <v>58</v>
      </c>
      <c r="C65" s="3">
        <f>D61</f>
        <v>-25180800</v>
      </c>
    </row>
    <row r="66" spans="1:4" x14ac:dyDescent="0.25">
      <c r="A66" s="7">
        <v>95</v>
      </c>
      <c r="B66" s="7" t="s">
        <v>59</v>
      </c>
      <c r="C66" s="8">
        <f>C64+C65</f>
        <v>-32940600</v>
      </c>
      <c r="D66" s="3"/>
    </row>
  </sheetData>
  <mergeCells count="7">
    <mergeCell ref="A1:E1"/>
    <mergeCell ref="A63:B63"/>
    <mergeCell ref="A4:B4"/>
    <mergeCell ref="A15:B15"/>
    <mergeCell ref="A34:B34"/>
    <mergeCell ref="A42:B42"/>
    <mergeCell ref="A51:B51"/>
  </mergeCells>
  <pageMargins left="0.70866141732283472" right="0.70866141732283472" top="0.78740157480314965" bottom="0.78740157480314965" header="0.31496062992125984" footer="0.31496062992125984"/>
  <pageSetup paperSize="9" scale="84" fitToWidth="0" fitToHeight="0" orientation="landscape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Magistrat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Freudenthaler Bernhard</dc:creator>
  <cp:lastModifiedBy>Bersales Loyd</cp:lastModifiedBy>
  <cp:lastPrinted>2021-12-06T13:23:45Z</cp:lastPrinted>
  <dcterms:created xsi:type="dcterms:W3CDTF">2020-09-10T12:47:00Z</dcterms:created>
  <dcterms:modified xsi:type="dcterms:W3CDTF">2021-12-06T13:25:45Z</dcterms:modified>
</cp:coreProperties>
</file>