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Freudenthaler\Budget\Druck\VA 22\"/>
    </mc:Choice>
  </mc:AlternateContent>
  <bookViews>
    <workbookView xWindow="0" yWindow="0" windowWidth="17268" windowHeight="0"/>
  </bookViews>
  <sheets>
    <sheet name="Übersicht_einzeln" sheetId="13" r:id="rId1"/>
  </sheets>
  <definedNames>
    <definedName name="_xlnm.Print_Area" localSheetId="0">Übersicht_einzeln!$A$1:$J$309</definedName>
    <definedName name="_xlnm.Print_Titles" localSheetId="0">Übersicht_einzeln!$4:$4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8" i="13" l="1"/>
  <c r="F257" i="13"/>
  <c r="H257" i="13" s="1"/>
  <c r="F258" i="13"/>
  <c r="H258" i="13" s="1"/>
  <c r="F259" i="13"/>
  <c r="H259" i="13" s="1"/>
  <c r="F260" i="13"/>
  <c r="H260" i="13" s="1"/>
  <c r="F261" i="13"/>
  <c r="H261" i="13" s="1"/>
  <c r="F262" i="13"/>
  <c r="H262" i="13" s="1"/>
  <c r="F263" i="13"/>
  <c r="H263" i="13" s="1"/>
  <c r="F264" i="13"/>
  <c r="H264" i="13" s="1"/>
  <c r="F265" i="13"/>
  <c r="H265" i="13" s="1"/>
  <c r="F266" i="13"/>
  <c r="H266" i="13" s="1"/>
  <c r="F267" i="13"/>
  <c r="H267" i="13" s="1"/>
  <c r="F268" i="13"/>
  <c r="H268" i="13" s="1"/>
  <c r="F269" i="13"/>
  <c r="H269" i="13" s="1"/>
  <c r="F270" i="13"/>
  <c r="H270" i="13" s="1"/>
  <c r="F271" i="13"/>
  <c r="H271" i="13" s="1"/>
  <c r="F272" i="13"/>
  <c r="H272" i="13" s="1"/>
  <c r="F273" i="13"/>
  <c r="H273" i="13" s="1"/>
  <c r="F274" i="13"/>
  <c r="H274" i="13" s="1"/>
  <c r="F275" i="13"/>
  <c r="H275" i="13" s="1"/>
  <c r="F276" i="13"/>
  <c r="H276" i="13" s="1"/>
  <c r="F277" i="13"/>
  <c r="H277" i="13" s="1"/>
  <c r="F278" i="13"/>
  <c r="H278" i="13" s="1"/>
  <c r="F279" i="13"/>
  <c r="H279" i="13" s="1"/>
  <c r="F280" i="13"/>
  <c r="H280" i="13" s="1"/>
  <c r="F256" i="13"/>
  <c r="H256" i="13" s="1"/>
  <c r="E284" i="13" l="1"/>
  <c r="F284" i="13"/>
  <c r="G284" i="13"/>
  <c r="H284" i="13"/>
  <c r="D284" i="13"/>
  <c r="D243" i="13" l="1"/>
  <c r="E243" i="13"/>
  <c r="F247" i="13"/>
  <c r="H247" i="13" s="1"/>
  <c r="F248" i="13"/>
  <c r="H248" i="13" s="1"/>
  <c r="F249" i="13"/>
  <c r="H249" i="13" s="1"/>
  <c r="F250" i="13"/>
  <c r="H250" i="13" s="1"/>
  <c r="F251" i="13"/>
  <c r="H251" i="13" s="1"/>
  <c r="F238" i="13"/>
  <c r="H238" i="13" s="1"/>
  <c r="F239" i="13"/>
  <c r="H239" i="13" s="1"/>
  <c r="F240" i="13"/>
  <c r="H240" i="13" s="1"/>
  <c r="F234" i="13"/>
  <c r="H234" i="13" s="1"/>
  <c r="F235" i="13"/>
  <c r="H235" i="13" s="1"/>
  <c r="F223" i="13"/>
  <c r="H223" i="13" s="1"/>
  <c r="F224" i="13"/>
  <c r="H224" i="13" s="1"/>
  <c r="F225" i="13"/>
  <c r="H225" i="13" s="1"/>
  <c r="F226" i="13"/>
  <c r="H226" i="13" s="1"/>
  <c r="F227" i="13"/>
  <c r="H227" i="13" s="1"/>
  <c r="F228" i="13"/>
  <c r="H228" i="13" s="1"/>
  <c r="F229" i="13"/>
  <c r="H229" i="13" s="1"/>
  <c r="F230" i="13"/>
  <c r="H230" i="13" s="1"/>
  <c r="F231" i="13"/>
  <c r="H231" i="13" s="1"/>
  <c r="F232" i="13"/>
  <c r="H232" i="13" s="1"/>
  <c r="F211" i="13"/>
  <c r="H211" i="13" s="1"/>
  <c r="F212" i="13"/>
  <c r="H212" i="13" s="1"/>
  <c r="F213" i="13"/>
  <c r="H213" i="13" s="1"/>
  <c r="F214" i="13"/>
  <c r="H214" i="13" s="1"/>
  <c r="F215" i="13"/>
  <c r="H215" i="13" s="1"/>
  <c r="F216" i="13"/>
  <c r="H216" i="13" s="1"/>
  <c r="F217" i="13"/>
  <c r="H217" i="13" s="1"/>
  <c r="F218" i="13"/>
  <c r="H218" i="13" s="1"/>
  <c r="F219" i="13"/>
  <c r="H219" i="13" s="1"/>
  <c r="F220" i="13"/>
  <c r="H220" i="13" s="1"/>
  <c r="F193" i="13"/>
  <c r="H193" i="13" s="1"/>
  <c r="F194" i="13"/>
  <c r="H194" i="13" s="1"/>
  <c r="F195" i="13"/>
  <c r="H195" i="13" s="1"/>
  <c r="F196" i="13"/>
  <c r="H196" i="13" s="1"/>
  <c r="F197" i="13"/>
  <c r="H197" i="13" s="1"/>
  <c r="F198" i="13"/>
  <c r="H198" i="13" s="1"/>
  <c r="F199" i="13"/>
  <c r="H199" i="13" s="1"/>
  <c r="F200" i="13"/>
  <c r="H200" i="13" s="1"/>
  <c r="F201" i="13"/>
  <c r="H201" i="13" s="1"/>
  <c r="F202" i="13"/>
  <c r="H202" i="13" s="1"/>
  <c r="F203" i="13"/>
  <c r="H203" i="13" s="1"/>
  <c r="F204" i="13"/>
  <c r="H204" i="13" s="1"/>
  <c r="F205" i="13"/>
  <c r="H205" i="13" s="1"/>
  <c r="F206" i="13"/>
  <c r="H206" i="13" s="1"/>
  <c r="F207" i="13"/>
  <c r="H207" i="13" s="1"/>
  <c r="F208" i="13"/>
  <c r="H208" i="13" s="1"/>
  <c r="F182" i="13"/>
  <c r="H182" i="13" s="1"/>
  <c r="F183" i="13"/>
  <c r="H183" i="13" s="1"/>
  <c r="F184" i="13"/>
  <c r="H184" i="13" s="1"/>
  <c r="F185" i="13"/>
  <c r="H185" i="13" s="1"/>
  <c r="F186" i="13"/>
  <c r="H186" i="13" s="1"/>
  <c r="F187" i="13"/>
  <c r="H187" i="13" s="1"/>
  <c r="F188" i="13"/>
  <c r="H188" i="13" s="1"/>
  <c r="F189" i="13"/>
  <c r="H189" i="13" s="1"/>
  <c r="F190" i="13"/>
  <c r="H190" i="13" s="1"/>
  <c r="F168" i="13"/>
  <c r="H168" i="13" s="1"/>
  <c r="F169" i="13"/>
  <c r="H169" i="13" s="1"/>
  <c r="F170" i="13"/>
  <c r="H170" i="13" s="1"/>
  <c r="F171" i="13"/>
  <c r="H171" i="13" s="1"/>
  <c r="F172" i="13"/>
  <c r="H172" i="13" s="1"/>
  <c r="F173" i="13"/>
  <c r="H173" i="13" s="1"/>
  <c r="F174" i="13"/>
  <c r="H174" i="13" s="1"/>
  <c r="F175" i="13"/>
  <c r="H175" i="13" s="1"/>
  <c r="F176" i="13"/>
  <c r="H176" i="13" s="1"/>
  <c r="F177" i="13"/>
  <c r="H177" i="13" s="1"/>
  <c r="F178" i="13"/>
  <c r="H178" i="13" s="1"/>
  <c r="F179" i="13"/>
  <c r="H179" i="13" s="1"/>
  <c r="F163" i="13"/>
  <c r="H163" i="13" s="1"/>
  <c r="F164" i="13"/>
  <c r="H164" i="13" s="1"/>
  <c r="F165" i="13"/>
  <c r="H165" i="13" s="1"/>
  <c r="F98" i="13"/>
  <c r="H98" i="13" s="1"/>
  <c r="F99" i="13"/>
  <c r="H99" i="13" s="1"/>
  <c r="F100" i="13"/>
  <c r="H100" i="13" s="1"/>
  <c r="F101" i="13"/>
  <c r="H101" i="13" s="1"/>
  <c r="F102" i="13"/>
  <c r="H102" i="13" s="1"/>
  <c r="F103" i="13"/>
  <c r="H103" i="13" s="1"/>
  <c r="F104" i="13"/>
  <c r="H104" i="13" s="1"/>
  <c r="F105" i="13"/>
  <c r="H105" i="13" s="1"/>
  <c r="F106" i="13"/>
  <c r="H106" i="13" s="1"/>
  <c r="F107" i="13"/>
  <c r="H107" i="13" s="1"/>
  <c r="F108" i="13"/>
  <c r="H108" i="13" s="1"/>
  <c r="F109" i="13"/>
  <c r="H109" i="13" s="1"/>
  <c r="F110" i="13"/>
  <c r="H110" i="13" s="1"/>
  <c r="F111" i="13"/>
  <c r="H111" i="13" s="1"/>
  <c r="F112" i="13"/>
  <c r="H112" i="13" s="1"/>
  <c r="F113" i="13"/>
  <c r="H113" i="13" s="1"/>
  <c r="F114" i="13"/>
  <c r="H114" i="13" s="1"/>
  <c r="F115" i="13"/>
  <c r="H115" i="13" s="1"/>
  <c r="F116" i="13"/>
  <c r="H116" i="13" s="1"/>
  <c r="F117" i="13"/>
  <c r="H117" i="13" s="1"/>
  <c r="F118" i="13"/>
  <c r="H118" i="13" s="1"/>
  <c r="F119" i="13"/>
  <c r="H119" i="13" s="1"/>
  <c r="F120" i="13"/>
  <c r="H120" i="13" s="1"/>
  <c r="F121" i="13"/>
  <c r="H121" i="13" s="1"/>
  <c r="F122" i="13"/>
  <c r="H122" i="13" s="1"/>
  <c r="F123" i="13"/>
  <c r="H123" i="13" s="1"/>
  <c r="F124" i="13"/>
  <c r="H124" i="13" s="1"/>
  <c r="F125" i="13"/>
  <c r="H125" i="13" s="1"/>
  <c r="F126" i="13"/>
  <c r="H126" i="13" s="1"/>
  <c r="F127" i="13"/>
  <c r="H127" i="13" s="1"/>
  <c r="F128" i="13"/>
  <c r="H128" i="13" s="1"/>
  <c r="F129" i="13"/>
  <c r="H129" i="13" s="1"/>
  <c r="F130" i="13"/>
  <c r="H130" i="13" s="1"/>
  <c r="F131" i="13"/>
  <c r="H131" i="13" s="1"/>
  <c r="F132" i="13"/>
  <c r="H132" i="13" s="1"/>
  <c r="F133" i="13"/>
  <c r="H133" i="13" s="1"/>
  <c r="F134" i="13"/>
  <c r="H134" i="13" s="1"/>
  <c r="F135" i="13"/>
  <c r="H135" i="13" s="1"/>
  <c r="F136" i="13"/>
  <c r="H136" i="13" s="1"/>
  <c r="F137" i="13"/>
  <c r="H137" i="13" s="1"/>
  <c r="F138" i="13"/>
  <c r="H138" i="13" s="1"/>
  <c r="F139" i="13"/>
  <c r="H139" i="13" s="1"/>
  <c r="F140" i="13"/>
  <c r="H140" i="13" s="1"/>
  <c r="F141" i="13"/>
  <c r="H141" i="13" s="1"/>
  <c r="F142" i="13"/>
  <c r="H142" i="13" s="1"/>
  <c r="F143" i="13"/>
  <c r="H143" i="13" s="1"/>
  <c r="F144" i="13"/>
  <c r="H144" i="13" s="1"/>
  <c r="F145" i="13"/>
  <c r="H145" i="13" s="1"/>
  <c r="F146" i="13"/>
  <c r="H146" i="13" s="1"/>
  <c r="F147" i="13"/>
  <c r="H147" i="13" s="1"/>
  <c r="F148" i="13"/>
  <c r="H148" i="13" s="1"/>
  <c r="F149" i="13"/>
  <c r="H149" i="13" s="1"/>
  <c r="F150" i="13"/>
  <c r="H150" i="13" s="1"/>
  <c r="F151" i="13"/>
  <c r="H151" i="13" s="1"/>
  <c r="F152" i="13"/>
  <c r="H152" i="13" s="1"/>
  <c r="F153" i="13"/>
  <c r="H153" i="13" s="1"/>
  <c r="F154" i="13"/>
  <c r="H154" i="13" s="1"/>
  <c r="F155" i="13"/>
  <c r="H155" i="13" s="1"/>
  <c r="F156" i="13"/>
  <c r="H156" i="13" s="1"/>
  <c r="F157" i="13"/>
  <c r="H157" i="13" s="1"/>
  <c r="F158" i="13"/>
  <c r="H158" i="13" s="1"/>
  <c r="F159" i="13"/>
  <c r="H159" i="13" s="1"/>
  <c r="F160" i="13"/>
  <c r="H160" i="13" s="1"/>
  <c r="F161" i="13"/>
  <c r="H161" i="13" s="1"/>
  <c r="F75" i="13"/>
  <c r="H75" i="13" s="1"/>
  <c r="F76" i="13"/>
  <c r="H76" i="13" s="1"/>
  <c r="F77" i="13"/>
  <c r="H77" i="13" s="1"/>
  <c r="F78" i="13"/>
  <c r="H78" i="13" s="1"/>
  <c r="F79" i="13"/>
  <c r="H79" i="13" s="1"/>
  <c r="F80" i="13"/>
  <c r="H80" i="13" s="1"/>
  <c r="F81" i="13"/>
  <c r="H81" i="13" s="1"/>
  <c r="F82" i="13"/>
  <c r="H82" i="13" s="1"/>
  <c r="F83" i="13"/>
  <c r="H83" i="13" s="1"/>
  <c r="F84" i="13"/>
  <c r="H84" i="13" s="1"/>
  <c r="F85" i="13"/>
  <c r="H85" i="13" s="1"/>
  <c r="F86" i="13"/>
  <c r="H86" i="13" s="1"/>
  <c r="F87" i="13"/>
  <c r="H87" i="13" s="1"/>
  <c r="F26" i="13"/>
  <c r="H26" i="13" s="1"/>
  <c r="F27" i="13"/>
  <c r="H27" i="13" s="1"/>
  <c r="F28" i="13"/>
  <c r="H28" i="13" s="1"/>
  <c r="F29" i="13"/>
  <c r="H29" i="13" s="1"/>
  <c r="F30" i="13"/>
  <c r="H30" i="13" s="1"/>
  <c r="F31" i="13"/>
  <c r="H31" i="13" s="1"/>
  <c r="F32" i="13"/>
  <c r="H32" i="13" s="1"/>
  <c r="F33" i="13"/>
  <c r="H33" i="13" s="1"/>
  <c r="F34" i="13"/>
  <c r="H34" i="13" s="1"/>
  <c r="F35" i="13"/>
  <c r="H35" i="13" s="1"/>
  <c r="F36" i="13"/>
  <c r="H36" i="13" s="1"/>
  <c r="F37" i="13"/>
  <c r="H37" i="13" s="1"/>
  <c r="F38" i="13"/>
  <c r="H38" i="13" s="1"/>
  <c r="F39" i="13"/>
  <c r="H39" i="13" s="1"/>
  <c r="F40" i="13"/>
  <c r="H40" i="13" s="1"/>
  <c r="F41" i="13"/>
  <c r="H41" i="13" s="1"/>
  <c r="F42" i="13"/>
  <c r="H42" i="13" s="1"/>
  <c r="F43" i="13"/>
  <c r="H43" i="13" s="1"/>
  <c r="F44" i="13"/>
  <c r="H44" i="13" s="1"/>
  <c r="F45" i="13"/>
  <c r="H45" i="13" s="1"/>
  <c r="F46" i="13"/>
  <c r="H46" i="13" s="1"/>
  <c r="F47" i="13"/>
  <c r="H47" i="13" s="1"/>
  <c r="F48" i="13"/>
  <c r="H48" i="13" s="1"/>
  <c r="F49" i="13"/>
  <c r="H49" i="13" s="1"/>
  <c r="F50" i="13"/>
  <c r="H50" i="13" s="1"/>
  <c r="F51" i="13"/>
  <c r="H51" i="13" s="1"/>
  <c r="F52" i="13"/>
  <c r="H52" i="13" s="1"/>
  <c r="F53" i="13"/>
  <c r="H53" i="13" s="1"/>
  <c r="F54" i="13"/>
  <c r="H54" i="13" s="1"/>
  <c r="F55" i="13"/>
  <c r="H55" i="13" s="1"/>
  <c r="F56" i="13"/>
  <c r="H56" i="13" s="1"/>
  <c r="F57" i="13"/>
  <c r="H57" i="13" s="1"/>
  <c r="F58" i="13"/>
  <c r="H58" i="13" s="1"/>
  <c r="F59" i="13"/>
  <c r="H59" i="13" s="1"/>
  <c r="F60" i="13"/>
  <c r="H60" i="13" s="1"/>
  <c r="F61" i="13"/>
  <c r="H61" i="13" s="1"/>
  <c r="F62" i="13"/>
  <c r="H62" i="13" s="1"/>
  <c r="F63" i="13"/>
  <c r="H63" i="13" s="1"/>
  <c r="F64" i="13"/>
  <c r="H64" i="13" s="1"/>
  <c r="F65" i="13"/>
  <c r="H65" i="13" s="1"/>
  <c r="F66" i="13"/>
  <c r="H66" i="13" s="1"/>
  <c r="F67" i="13"/>
  <c r="H67" i="13" s="1"/>
  <c r="F68" i="13"/>
  <c r="H68" i="13" s="1"/>
  <c r="F69" i="13"/>
  <c r="H69" i="13" s="1"/>
  <c r="F70" i="13"/>
  <c r="H70" i="13" s="1"/>
  <c r="F71" i="13"/>
  <c r="H71" i="13" s="1"/>
  <c r="F72" i="13"/>
  <c r="H72" i="13" s="1"/>
  <c r="F18" i="13"/>
  <c r="H18" i="13" s="1"/>
  <c r="F19" i="13"/>
  <c r="H19" i="13" s="1"/>
  <c r="F20" i="13"/>
  <c r="H20" i="13" s="1"/>
  <c r="F21" i="13"/>
  <c r="H21" i="13" s="1"/>
  <c r="F22" i="13"/>
  <c r="H22" i="13" s="1"/>
  <c r="F23" i="13"/>
  <c r="H23" i="13" s="1"/>
  <c r="F13" i="13"/>
  <c r="H13" i="13" s="1"/>
  <c r="F14" i="13"/>
  <c r="H14" i="13" s="1"/>
  <c r="F15" i="13"/>
  <c r="H15" i="13" s="1"/>
  <c r="H301" i="13" l="1"/>
  <c r="G301" i="13"/>
  <c r="F301" i="13"/>
  <c r="E301" i="13"/>
  <c r="D301" i="13"/>
  <c r="G252" i="13"/>
  <c r="E252" i="13"/>
  <c r="D252" i="13"/>
  <c r="F246" i="13"/>
  <c r="H246" i="13" s="1"/>
  <c r="G243" i="13"/>
  <c r="F242" i="13"/>
  <c r="H242" i="13" s="1"/>
  <c r="F237" i="13"/>
  <c r="H237" i="13" s="1"/>
  <c r="F222" i="13"/>
  <c r="H222" i="13" s="1"/>
  <c r="F210" i="13"/>
  <c r="H210" i="13" s="1"/>
  <c r="F192" i="13"/>
  <c r="H192" i="13" s="1"/>
  <c r="F181" i="13"/>
  <c r="H181" i="13" s="1"/>
  <c r="F167" i="13"/>
  <c r="H167" i="13" s="1"/>
  <c r="F97" i="13"/>
  <c r="H97" i="13" s="1"/>
  <c r="G88" i="13"/>
  <c r="E88" i="13"/>
  <c r="D88" i="13"/>
  <c r="F74" i="13"/>
  <c r="H74" i="13" s="1"/>
  <c r="F25" i="13"/>
  <c r="H25" i="13" s="1"/>
  <c r="F17" i="13"/>
  <c r="H17" i="13" s="1"/>
  <c r="F12" i="13"/>
  <c r="G9" i="13"/>
  <c r="E9" i="13"/>
  <c r="D9" i="13"/>
  <c r="F8" i="13"/>
  <c r="F9" i="13" s="1"/>
  <c r="E287" i="13" l="1"/>
  <c r="E302" i="13" s="1"/>
  <c r="G287" i="13"/>
  <c r="G302" i="13" s="1"/>
  <c r="D287" i="13"/>
  <c r="D302" i="13" s="1"/>
  <c r="H8" i="13"/>
  <c r="H9" i="13" s="1"/>
  <c r="F88" i="13"/>
  <c r="H12" i="13"/>
  <c r="H88" i="13" s="1"/>
  <c r="F243" i="13"/>
  <c r="H243" i="13"/>
  <c r="F252" i="13"/>
  <c r="H252" i="13"/>
  <c r="H287" i="13" l="1"/>
  <c r="H302" i="13" s="1"/>
  <c r="F287" i="13"/>
  <c r="F302" i="13"/>
</calcChain>
</file>

<file path=xl/sharedStrings.xml><?xml version="1.0" encoding="utf-8"?>
<sst xmlns="http://schemas.openxmlformats.org/spreadsheetml/2006/main" count="452" uniqueCount="86">
  <si>
    <t>EUR</t>
  </si>
  <si>
    <t>Angaben in Euro</t>
  </si>
  <si>
    <t>Ansatz und Konto</t>
  </si>
  <si>
    <t>Wäh-rung</t>
  </si>
  <si>
    <t>Summe Schuldendienst</t>
  </si>
  <si>
    <t>Schulden-dienst-ersätze (t)</t>
  </si>
  <si>
    <t>Nettoschulden-dienst</t>
  </si>
  <si>
    <t>1. Darlehen für Investitionszwecke</t>
  </si>
  <si>
    <t>1.1  ... von Trägern des öffentlichen Rechts</t>
  </si>
  <si>
    <r>
      <rPr>
        <sz val="10"/>
        <rFont val="Verdana"/>
        <family val="2"/>
      </rPr>
      <t>1.1.1  … von Bund, Bundesfonds, Bundeskammern</t>
    </r>
  </si>
  <si>
    <t>Zwischensumme</t>
  </si>
  <si>
    <r>
      <rPr>
        <sz val="10"/>
        <rFont val="Verdana"/>
        <family val="2"/>
      </rPr>
      <t>1.1.2  … von Ländern, Landesfonds, Landeskammern</t>
    </r>
  </si>
  <si>
    <t>Land Salzburg WFG 1954</t>
  </si>
  <si>
    <t>Land Salzburg WFG 1990</t>
  </si>
  <si>
    <t>85920</t>
  </si>
  <si>
    <t>Land Salzburg WFG 1990 Einzelwohnungssanierungen</t>
  </si>
  <si>
    <t>Land Salzburg WFG 1990 Thermische Sanierung</t>
  </si>
  <si>
    <r>
      <rPr>
        <sz val="10"/>
        <rFont val="Verdana"/>
        <family val="2"/>
      </rPr>
      <t>1.1.3  … von Gemeinden und Gemeindeverbänden</t>
    </r>
  </si>
  <si>
    <r>
      <rPr>
        <sz val="10"/>
        <rFont val="Verdana"/>
        <family val="2"/>
      </rPr>
      <t>1.1.4  … von Sozialversicherungsträgern</t>
    </r>
  </si>
  <si>
    <r>
      <rPr>
        <sz val="10"/>
        <rFont val="Verdana"/>
        <family val="2"/>
      </rPr>
      <t>1.1.5  … von sonstigen Trägern öffentlichen Rechts</t>
    </r>
  </si>
  <si>
    <r>
      <rPr>
        <sz val="10"/>
        <rFont val="Verdana"/>
        <family val="2"/>
      </rPr>
      <t>1.2  … von Beteiligungen der Gebietskörperschaft (ohne Finanzunternehmen)</t>
    </r>
  </si>
  <si>
    <r>
      <rPr>
        <sz val="10"/>
        <rFont val="Verdana"/>
        <family val="2"/>
      </rPr>
      <t>1.3  … von Unternehmen (ohne Beteiligungen und ohne Finanzunternehmen)</t>
    </r>
  </si>
  <si>
    <r>
      <rPr>
        <sz val="10"/>
        <rFont val="Verdana"/>
        <family val="2"/>
      </rPr>
      <t>1.4  … von Finanzunternehmen</t>
    </r>
  </si>
  <si>
    <t>1.4.1  … im Inland</t>
  </si>
  <si>
    <t>01600</t>
  </si>
  <si>
    <t>24000</t>
  </si>
  <si>
    <t>26900</t>
  </si>
  <si>
    <t>81500</t>
  </si>
  <si>
    <t>81700</t>
  </si>
  <si>
    <t>82100</t>
  </si>
  <si>
    <t>83100</t>
  </si>
  <si>
    <t>84000</t>
  </si>
  <si>
    <t>85100</t>
  </si>
  <si>
    <t>85200</t>
  </si>
  <si>
    <t>85900</t>
  </si>
  <si>
    <t>85930</t>
  </si>
  <si>
    <t>85940</t>
  </si>
  <si>
    <t>87900</t>
  </si>
  <si>
    <t>91400</t>
  </si>
  <si>
    <t>95000</t>
  </si>
  <si>
    <t>85990</t>
  </si>
  <si>
    <t>85300</t>
  </si>
  <si>
    <t>87010</t>
  </si>
  <si>
    <t>85910</t>
  </si>
  <si>
    <t>82400</t>
  </si>
  <si>
    <t>Wasserwirtschaftfond</t>
  </si>
  <si>
    <t>1.4.2  … im Ausland</t>
  </si>
  <si>
    <t>26300</t>
  </si>
  <si>
    <t>84900</t>
  </si>
  <si>
    <t>1.5  … von Sonstigen</t>
  </si>
  <si>
    <r>
      <rPr>
        <b/>
        <sz val="10"/>
        <rFont val="Verdana"/>
        <family val="2"/>
      </rPr>
      <t>2. Finanzschulden für den
laufenden Aufwand</t>
    </r>
  </si>
  <si>
    <t>2.1  ... von Trägern des öffentlichen Rechts</t>
  </si>
  <si>
    <t>2.1.1  … von Bund, Bundesfonds, Bundeskammern</t>
  </si>
  <si>
    <t>2.1.2  … von Ländern, Landesfonds, Landeskammern</t>
  </si>
  <si>
    <t>2.1.3  … von Gemeinden und Gemeindeverbänden</t>
  </si>
  <si>
    <t>2.1.4  … von Sozialversicherungsträgern</t>
  </si>
  <si>
    <t>2.1.5  … von sonstigen Trägern öffentlichen Rechts</t>
  </si>
  <si>
    <t>2.2  … von Beteiligungen der Gebietskörperschaft (ohne Finanzunternehmen)</t>
  </si>
  <si>
    <t>2.3  … von Unternehmen (ohne Beteiligungen und ohne Finanzunternehmen)</t>
  </si>
  <si>
    <t>2.4  … von Finanzunternehmen</t>
  </si>
  <si>
    <t>2.4.1  … im Inland</t>
  </si>
  <si>
    <t>2.4.2  … im Ausland</t>
  </si>
  <si>
    <t>2.5  … von Sonstigen</t>
  </si>
  <si>
    <t>Summe</t>
  </si>
  <si>
    <t>3. Finanzschulden gem.        §32 (2)</t>
  </si>
  <si>
    <t>3.1  ... von Trägern des öffentlichen Rechts</t>
  </si>
  <si>
    <t>3.2  … von Finanzunternehmen</t>
  </si>
  <si>
    <t>3.2.1  … im Inland</t>
  </si>
  <si>
    <t>3.2.2  … im Ausland</t>
  </si>
  <si>
    <t>91000</t>
  </si>
  <si>
    <t>Laufzeit (von jjjj)</t>
  </si>
  <si>
    <t>Laufzeit (bis jjjj)</t>
  </si>
  <si>
    <t>(1)</t>
  </si>
  <si>
    <t>(2)</t>
  </si>
  <si>
    <t>(3)</t>
  </si>
  <si>
    <t>(4)</t>
  </si>
  <si>
    <t>(5)</t>
  </si>
  <si>
    <t>(6) = (4) + (5)</t>
  </si>
  <si>
    <t>(7)</t>
  </si>
  <si>
    <t>(8) = (6) - (7)</t>
  </si>
  <si>
    <t>(9)</t>
  </si>
  <si>
    <t>(10)</t>
  </si>
  <si>
    <t>Anlage 6c - Nachweis über Schuldendienst 2022 gem. § 5 Abs. 3 - Voranschlag 2022</t>
  </si>
  <si>
    <t>Vorsorge Schuldendienst</t>
  </si>
  <si>
    <t>Tilgung             (t)</t>
  </si>
  <si>
    <t>Zinsen             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</si>
</sst>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000000"/>
      <name val="Verdana"/>
      <family val="2"/>
    </font>
    <font>
      <b/>
      <sz val="9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4">
    <xf numFmtId="0" fontId="0" fillId="0" borderId="0" xfId="0"/>
    <xf numFmtId="0" fontId="1" fillId="0" borderId="0" xfId="1" applyFill="1" applyBorder="1" applyAlignment="1">
      <alignment horizontal="left" vertical="top"/>
    </xf>
    <xf numFmtId="4" fontId="1" fillId="0" borderId="0" xfId="1" applyNumberFormat="1" applyFill="1" applyBorder="1" applyAlignment="1">
      <alignment horizontal="left" vertical="top"/>
    </xf>
    <xf numFmtId="0" fontId="4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vertical="center"/>
    </xf>
    <xf numFmtId="0" fontId="1" fillId="0" borderId="0" xfId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vertical="center" wrapText="1"/>
    </xf>
    <xf numFmtId="0" fontId="6" fillId="0" borderId="4" xfId="1" applyFont="1" applyFill="1" applyBorder="1" applyAlignment="1">
      <alignment horizontal="left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4" fontId="8" fillId="0" borderId="4" xfId="1" applyNumberFormat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vertical="center" wrapText="1"/>
    </xf>
    <xf numFmtId="0" fontId="7" fillId="0" borderId="5" xfId="1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4" fontId="8" fillId="0" borderId="5" xfId="1" applyNumberFormat="1" applyFont="1" applyFill="1" applyBorder="1" applyAlignment="1">
      <alignment vertical="center" wrapText="1"/>
    </xf>
    <xf numFmtId="0" fontId="6" fillId="3" borderId="6" xfId="1" applyFont="1" applyFill="1" applyBorder="1" applyAlignment="1">
      <alignment horizontal="left" vertical="center" wrapText="1"/>
    </xf>
    <xf numFmtId="49" fontId="6" fillId="3" borderId="7" xfId="1" applyNumberFormat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4" fontId="8" fillId="3" borderId="5" xfId="1" applyNumberFormat="1" applyFont="1" applyFill="1" applyBorder="1" applyAlignment="1">
      <alignment vertical="center" wrapText="1"/>
    </xf>
    <xf numFmtId="0" fontId="9" fillId="0" borderId="8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/>
    </xf>
    <xf numFmtId="4" fontId="5" fillId="0" borderId="0" xfId="1" applyNumberFormat="1" applyFont="1" applyFill="1" applyBorder="1" applyAlignment="1">
      <alignment horizontal="left" vertical="top"/>
    </xf>
    <xf numFmtId="0" fontId="1" fillId="0" borderId="0" xfId="1" applyFill="1" applyBorder="1" applyAlignment="1">
      <alignment horizontal="left" vertical="top" wrapText="1"/>
    </xf>
    <xf numFmtId="49" fontId="1" fillId="0" borderId="0" xfId="1" applyNumberFormat="1" applyFill="1" applyBorder="1" applyAlignment="1">
      <alignment horizontal="center" vertical="top" wrapText="1"/>
    </xf>
    <xf numFmtId="0" fontId="1" fillId="0" borderId="0" xfId="1" applyFill="1" applyBorder="1" applyAlignment="1">
      <alignment horizontal="center" vertical="top"/>
    </xf>
    <xf numFmtId="0" fontId="6" fillId="3" borderId="5" xfId="1" applyFont="1" applyFill="1" applyBorder="1" applyAlignment="1">
      <alignment horizontal="left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4" fontId="8" fillId="3" borderId="5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0" fontId="8" fillId="3" borderId="8" xfId="1" applyNumberFormat="1" applyFont="1" applyFill="1" applyBorder="1" applyAlignment="1">
      <alignment horizontal="center" vertical="center" wrapText="1"/>
    </xf>
    <xf numFmtId="0" fontId="8" fillId="3" borderId="5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 wrapText="1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1"/>
  <sheetViews>
    <sheetView tabSelected="1" workbookViewId="0">
      <selection sqref="A1:J1"/>
    </sheetView>
  </sheetViews>
  <sheetFormatPr baseColWidth="10" defaultColWidth="8" defaultRowHeight="13.2" x14ac:dyDescent="0.3"/>
  <cols>
    <col min="1" max="1" width="30" style="42" customWidth="1"/>
    <col min="2" max="2" width="13.88671875" style="43" customWidth="1"/>
    <col min="3" max="3" width="5.88671875" style="44" customWidth="1"/>
    <col min="4" max="5" width="16.44140625" style="2" bestFit="1" customWidth="1"/>
    <col min="6" max="6" width="16.33203125" style="2" customWidth="1"/>
    <col min="7" max="7" width="13" style="2" bestFit="1" customWidth="1"/>
    <col min="8" max="8" width="16.44140625" style="2" bestFit="1" customWidth="1"/>
    <col min="9" max="9" width="9.5546875" style="60" customWidth="1"/>
    <col min="10" max="10" width="9.6640625" style="60" customWidth="1"/>
    <col min="11" max="16384" width="8" style="1"/>
  </cols>
  <sheetData>
    <row r="1" spans="1:10" ht="18.75" customHeight="1" x14ac:dyDescent="0.3">
      <c r="A1" s="61" t="s">
        <v>82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4.25" customHeight="1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23.25" customHeight="1" x14ac:dyDescent="0.3">
      <c r="A3" s="49" t="s">
        <v>72</v>
      </c>
      <c r="B3" s="49" t="s">
        <v>73</v>
      </c>
      <c r="C3" s="49" t="s">
        <v>74</v>
      </c>
      <c r="D3" s="49" t="s">
        <v>75</v>
      </c>
      <c r="E3" s="49" t="s">
        <v>76</v>
      </c>
      <c r="F3" s="49" t="s">
        <v>77</v>
      </c>
      <c r="G3" s="49" t="s">
        <v>78</v>
      </c>
      <c r="H3" s="49" t="s">
        <v>79</v>
      </c>
      <c r="I3" s="49" t="s">
        <v>80</v>
      </c>
      <c r="J3" s="49" t="s">
        <v>81</v>
      </c>
    </row>
    <row r="4" spans="1:10" s="7" customFormat="1" ht="37.799999999999997" x14ac:dyDescent="0.3">
      <c r="A4" s="3"/>
      <c r="B4" s="5" t="s">
        <v>2</v>
      </c>
      <c r="C4" s="4" t="s">
        <v>3</v>
      </c>
      <c r="D4" s="6" t="s">
        <v>84</v>
      </c>
      <c r="E4" s="6" t="s">
        <v>85</v>
      </c>
      <c r="F4" s="6" t="s">
        <v>4</v>
      </c>
      <c r="G4" s="6" t="s">
        <v>5</v>
      </c>
      <c r="H4" s="6" t="s">
        <v>6</v>
      </c>
      <c r="I4" s="48" t="s">
        <v>70</v>
      </c>
      <c r="J4" s="48" t="s">
        <v>71</v>
      </c>
    </row>
    <row r="5" spans="1:10" s="12" customFormat="1" ht="30" customHeight="1" x14ac:dyDescent="0.3">
      <c r="A5" s="8" t="s">
        <v>7</v>
      </c>
      <c r="B5" s="9"/>
      <c r="C5" s="10"/>
      <c r="D5" s="11"/>
      <c r="E5" s="11"/>
      <c r="F5" s="11"/>
      <c r="G5" s="11"/>
      <c r="H5" s="11"/>
      <c r="I5" s="51"/>
      <c r="J5" s="51"/>
    </row>
    <row r="6" spans="1:10" s="12" customFormat="1" ht="30" customHeight="1" x14ac:dyDescent="0.3">
      <c r="A6" s="13" t="s">
        <v>8</v>
      </c>
      <c r="B6" s="14"/>
      <c r="C6" s="10"/>
      <c r="D6" s="11"/>
      <c r="E6" s="11"/>
      <c r="F6" s="11"/>
      <c r="G6" s="11"/>
      <c r="H6" s="11"/>
      <c r="I6" s="51"/>
      <c r="J6" s="51"/>
    </row>
    <row r="7" spans="1:10" s="12" customFormat="1" ht="30" customHeight="1" x14ac:dyDescent="0.3">
      <c r="A7" s="15" t="s">
        <v>9</v>
      </c>
      <c r="B7" s="16"/>
      <c r="C7" s="10"/>
      <c r="D7" s="11"/>
      <c r="E7" s="11"/>
      <c r="F7" s="11"/>
      <c r="G7" s="11"/>
      <c r="H7" s="11"/>
      <c r="I7" s="51"/>
      <c r="J7" s="51"/>
    </row>
    <row r="8" spans="1:10" s="12" customFormat="1" ht="42" customHeight="1" x14ac:dyDescent="0.3">
      <c r="A8" s="15"/>
      <c r="B8" s="16">
        <v>85300</v>
      </c>
      <c r="C8" s="10" t="s">
        <v>0</v>
      </c>
      <c r="D8" s="11">
        <v>228.92</v>
      </c>
      <c r="E8" s="11">
        <v>0</v>
      </c>
      <c r="F8" s="11">
        <f>D8+E8</f>
        <v>228.92</v>
      </c>
      <c r="G8" s="11">
        <v>0</v>
      </c>
      <c r="H8" s="11">
        <f>F8-G8</f>
        <v>228.92</v>
      </c>
      <c r="I8" s="51">
        <v>1941</v>
      </c>
      <c r="J8" s="51">
        <v>2041</v>
      </c>
    </row>
    <row r="9" spans="1:10" s="12" customFormat="1" ht="15" customHeight="1" x14ac:dyDescent="0.3">
      <c r="A9" s="8" t="s">
        <v>10</v>
      </c>
      <c r="B9" s="9"/>
      <c r="C9" s="17"/>
      <c r="D9" s="18">
        <f t="shared" ref="D9:H9" si="0">SUM(D8)</f>
        <v>228.92</v>
      </c>
      <c r="E9" s="18">
        <f t="shared" si="0"/>
        <v>0</v>
      </c>
      <c r="F9" s="18">
        <f t="shared" si="0"/>
        <v>228.92</v>
      </c>
      <c r="G9" s="18">
        <f t="shared" si="0"/>
        <v>0</v>
      </c>
      <c r="H9" s="18">
        <f t="shared" si="0"/>
        <v>228.92</v>
      </c>
      <c r="I9" s="52"/>
      <c r="J9" s="52"/>
    </row>
    <row r="10" spans="1:10" s="12" customFormat="1" ht="30" customHeight="1" x14ac:dyDescent="0.3">
      <c r="A10" s="15" t="s">
        <v>11</v>
      </c>
      <c r="B10" s="16"/>
      <c r="C10" s="10"/>
      <c r="D10" s="11"/>
      <c r="E10" s="11"/>
      <c r="F10" s="11"/>
      <c r="G10" s="11"/>
      <c r="H10" s="11"/>
      <c r="I10" s="51"/>
      <c r="J10" s="51"/>
    </row>
    <row r="11" spans="1:10" s="12" customFormat="1" ht="13.5" customHeight="1" x14ac:dyDescent="0.3">
      <c r="A11" s="15" t="s">
        <v>12</v>
      </c>
      <c r="B11" s="16"/>
      <c r="C11" s="10"/>
      <c r="D11" s="11"/>
      <c r="E11" s="11"/>
      <c r="F11" s="11"/>
      <c r="G11" s="11"/>
      <c r="H11" s="11"/>
      <c r="I11" s="51"/>
      <c r="J11" s="51"/>
    </row>
    <row r="12" spans="1:10" s="12" customFormat="1" ht="13.5" customHeight="1" x14ac:dyDescent="0.3">
      <c r="A12" s="15"/>
      <c r="B12" s="16">
        <v>85300</v>
      </c>
      <c r="C12" s="10" t="s">
        <v>0</v>
      </c>
      <c r="D12" s="11">
        <v>944.95</v>
      </c>
      <c r="E12" s="11">
        <v>37.590000000000003</v>
      </c>
      <c r="F12" s="11">
        <f>D12+E12</f>
        <v>982.54000000000008</v>
      </c>
      <c r="G12" s="11">
        <v>0</v>
      </c>
      <c r="H12" s="11">
        <f>F12-G12</f>
        <v>982.54000000000008</v>
      </c>
      <c r="I12" s="51">
        <v>1956</v>
      </c>
      <c r="J12" s="51">
        <v>2026</v>
      </c>
    </row>
    <row r="13" spans="1:10" s="12" customFormat="1" ht="13.5" customHeight="1" x14ac:dyDescent="0.3">
      <c r="A13" s="15"/>
      <c r="B13" s="16">
        <v>85300</v>
      </c>
      <c r="C13" s="10" t="s">
        <v>0</v>
      </c>
      <c r="D13" s="11">
        <v>1495.77</v>
      </c>
      <c r="E13" s="11">
        <v>92.85</v>
      </c>
      <c r="F13" s="11">
        <f t="shared" ref="F13:F15" si="1">D13+E13</f>
        <v>1588.62</v>
      </c>
      <c r="G13" s="11">
        <v>0</v>
      </c>
      <c r="H13" s="11">
        <f t="shared" ref="H13:H15" si="2">F13-G13</f>
        <v>1588.62</v>
      </c>
      <c r="I13" s="51">
        <v>1959</v>
      </c>
      <c r="J13" s="51">
        <v>2028</v>
      </c>
    </row>
    <row r="14" spans="1:10" s="12" customFormat="1" ht="13.5" customHeight="1" x14ac:dyDescent="0.3">
      <c r="A14" s="15"/>
      <c r="B14" s="16">
        <v>85300</v>
      </c>
      <c r="C14" s="10" t="s">
        <v>0</v>
      </c>
      <c r="D14" s="11">
        <v>525.54999999999995</v>
      </c>
      <c r="E14" s="11">
        <v>32.29</v>
      </c>
      <c r="F14" s="11">
        <f t="shared" si="1"/>
        <v>557.83999999999992</v>
      </c>
      <c r="G14" s="11">
        <v>0</v>
      </c>
      <c r="H14" s="11">
        <f t="shared" si="2"/>
        <v>557.83999999999992</v>
      </c>
      <c r="I14" s="51">
        <v>1959</v>
      </c>
      <c r="J14" s="51">
        <v>2028</v>
      </c>
    </row>
    <row r="15" spans="1:10" s="12" customFormat="1" ht="13.5" customHeight="1" x14ac:dyDescent="0.3">
      <c r="A15" s="15"/>
      <c r="B15" s="16">
        <v>85300</v>
      </c>
      <c r="C15" s="10" t="s">
        <v>0</v>
      </c>
      <c r="D15" s="11">
        <v>1772.65</v>
      </c>
      <c r="E15" s="11">
        <v>174.99</v>
      </c>
      <c r="F15" s="11">
        <f t="shared" si="1"/>
        <v>1947.64</v>
      </c>
      <c r="G15" s="11">
        <v>0</v>
      </c>
      <c r="H15" s="11">
        <f t="shared" si="2"/>
        <v>1947.64</v>
      </c>
      <c r="I15" s="51">
        <v>1960</v>
      </c>
      <c r="J15" s="51">
        <v>2032</v>
      </c>
    </row>
    <row r="16" spans="1:10" s="12" customFormat="1" ht="13.5" customHeight="1" x14ac:dyDescent="0.3">
      <c r="A16" s="15" t="s">
        <v>13</v>
      </c>
      <c r="B16" s="16"/>
      <c r="C16" s="10"/>
      <c r="D16" s="11"/>
      <c r="E16" s="11"/>
      <c r="F16" s="11"/>
      <c r="G16" s="11"/>
      <c r="H16" s="11"/>
      <c r="I16" s="51"/>
      <c r="J16" s="51"/>
    </row>
    <row r="17" spans="1:10" s="12" customFormat="1" ht="13.5" customHeight="1" x14ac:dyDescent="0.3">
      <c r="A17" s="15"/>
      <c r="B17" s="16">
        <v>85910</v>
      </c>
      <c r="C17" s="10" t="s">
        <v>0</v>
      </c>
      <c r="D17" s="11">
        <v>60331.65</v>
      </c>
      <c r="E17" s="11">
        <v>0</v>
      </c>
      <c r="F17" s="11">
        <f t="shared" ref="F17:F81" si="3">D17+E17</f>
        <v>60331.65</v>
      </c>
      <c r="G17" s="11">
        <v>0</v>
      </c>
      <c r="H17" s="11">
        <f t="shared" ref="H17:H23" si="4">F17-G17</f>
        <v>60331.65</v>
      </c>
      <c r="I17" s="51">
        <v>1995</v>
      </c>
      <c r="J17" s="51">
        <v>2024</v>
      </c>
    </row>
    <row r="18" spans="1:10" s="12" customFormat="1" ht="13.5" customHeight="1" x14ac:dyDescent="0.3">
      <c r="A18" s="15"/>
      <c r="B18" s="16">
        <v>85910</v>
      </c>
      <c r="C18" s="10" t="s">
        <v>0</v>
      </c>
      <c r="D18" s="11">
        <v>37524.81</v>
      </c>
      <c r="E18" s="11">
        <v>0</v>
      </c>
      <c r="F18" s="11">
        <f t="shared" si="3"/>
        <v>37524.81</v>
      </c>
      <c r="G18" s="11">
        <v>0</v>
      </c>
      <c r="H18" s="11">
        <f t="shared" si="4"/>
        <v>37524.81</v>
      </c>
      <c r="I18" s="51">
        <v>1998</v>
      </c>
      <c r="J18" s="51">
        <v>2040</v>
      </c>
    </row>
    <row r="19" spans="1:10" s="12" customFormat="1" ht="13.5" customHeight="1" x14ac:dyDescent="0.3">
      <c r="A19" s="15"/>
      <c r="B19" s="16">
        <v>85920</v>
      </c>
      <c r="C19" s="10" t="s">
        <v>0</v>
      </c>
      <c r="D19" s="11">
        <v>20683.86</v>
      </c>
      <c r="E19" s="11">
        <v>0</v>
      </c>
      <c r="F19" s="11">
        <f t="shared" si="3"/>
        <v>20683.86</v>
      </c>
      <c r="G19" s="11">
        <v>0</v>
      </c>
      <c r="H19" s="11">
        <f t="shared" si="4"/>
        <v>20683.86</v>
      </c>
      <c r="I19" s="51">
        <v>1999</v>
      </c>
      <c r="J19" s="51">
        <v>2032</v>
      </c>
    </row>
    <row r="20" spans="1:10" s="12" customFormat="1" ht="13.5" customHeight="1" x14ac:dyDescent="0.3">
      <c r="A20" s="15"/>
      <c r="B20" s="16">
        <v>85910</v>
      </c>
      <c r="C20" s="10" t="s">
        <v>0</v>
      </c>
      <c r="D20" s="11">
        <v>31600.05</v>
      </c>
      <c r="E20" s="11">
        <v>5652.03</v>
      </c>
      <c r="F20" s="11">
        <f t="shared" si="3"/>
        <v>37252.080000000002</v>
      </c>
      <c r="G20" s="11">
        <v>0</v>
      </c>
      <c r="H20" s="11">
        <f t="shared" si="4"/>
        <v>37252.080000000002</v>
      </c>
      <c r="I20" s="51">
        <v>2003</v>
      </c>
      <c r="J20" s="51">
        <v>2044</v>
      </c>
    </row>
    <row r="21" spans="1:10" s="12" customFormat="1" ht="13.5" customHeight="1" x14ac:dyDescent="0.3">
      <c r="A21" s="15"/>
      <c r="B21" s="16">
        <v>85920</v>
      </c>
      <c r="C21" s="10" t="s">
        <v>0</v>
      </c>
      <c r="D21" s="11">
        <v>42021.48</v>
      </c>
      <c r="E21" s="11">
        <v>9222.08</v>
      </c>
      <c r="F21" s="11">
        <f t="shared" si="3"/>
        <v>51243.560000000005</v>
      </c>
      <c r="G21" s="11">
        <v>0</v>
      </c>
      <c r="H21" s="11">
        <f t="shared" si="4"/>
        <v>51243.560000000005</v>
      </c>
      <c r="I21" s="51">
        <v>2006</v>
      </c>
      <c r="J21" s="51">
        <v>2048</v>
      </c>
    </row>
    <row r="22" spans="1:10" s="12" customFormat="1" ht="13.5" customHeight="1" x14ac:dyDescent="0.3">
      <c r="A22" s="15"/>
      <c r="B22" s="16" t="s">
        <v>14</v>
      </c>
      <c r="C22" s="10" t="s">
        <v>0</v>
      </c>
      <c r="D22" s="11">
        <v>0</v>
      </c>
      <c r="E22" s="11">
        <v>0</v>
      </c>
      <c r="F22" s="11">
        <f t="shared" si="3"/>
        <v>0</v>
      </c>
      <c r="G22" s="11">
        <v>0</v>
      </c>
      <c r="H22" s="11">
        <f t="shared" si="4"/>
        <v>0</v>
      </c>
      <c r="I22" s="51">
        <v>2007</v>
      </c>
      <c r="J22" s="51">
        <v>2042</v>
      </c>
    </row>
    <row r="23" spans="1:10" s="12" customFormat="1" ht="13.5" customHeight="1" x14ac:dyDescent="0.3">
      <c r="A23" s="15"/>
      <c r="B23" s="16">
        <v>85990</v>
      </c>
      <c r="C23" s="10" t="s">
        <v>0</v>
      </c>
      <c r="D23" s="11">
        <v>41094.18</v>
      </c>
      <c r="E23" s="11">
        <v>22082.34</v>
      </c>
      <c r="F23" s="11">
        <f t="shared" si="3"/>
        <v>63176.520000000004</v>
      </c>
      <c r="G23" s="11">
        <v>0</v>
      </c>
      <c r="H23" s="11">
        <f t="shared" si="4"/>
        <v>63176.520000000004</v>
      </c>
      <c r="I23" s="51">
        <v>2015</v>
      </c>
      <c r="J23" s="51">
        <v>2054</v>
      </c>
    </row>
    <row r="24" spans="1:10" s="12" customFormat="1" ht="25.2" x14ac:dyDescent="0.3">
      <c r="A24" s="15" t="s">
        <v>15</v>
      </c>
      <c r="B24" s="16"/>
      <c r="C24" s="10"/>
      <c r="D24" s="11"/>
      <c r="E24" s="11"/>
      <c r="F24" s="11"/>
      <c r="G24" s="11"/>
      <c r="H24" s="11"/>
      <c r="I24" s="51"/>
      <c r="J24" s="51"/>
    </row>
    <row r="25" spans="1:10" s="12" customFormat="1" ht="13.5" customHeight="1" x14ac:dyDescent="0.3">
      <c r="A25" s="15"/>
      <c r="B25" s="16">
        <v>85300</v>
      </c>
      <c r="C25" s="10" t="s">
        <v>0</v>
      </c>
      <c r="D25" s="11">
        <v>735.02</v>
      </c>
      <c r="E25" s="11">
        <v>21.34</v>
      </c>
      <c r="F25" s="11">
        <f t="shared" si="3"/>
        <v>756.36</v>
      </c>
      <c r="G25" s="11">
        <v>0</v>
      </c>
      <c r="H25" s="11">
        <f t="shared" ref="H25:H72" si="5">F25-G25</f>
        <v>756.36</v>
      </c>
      <c r="I25" s="51">
        <v>2015</v>
      </c>
      <c r="J25" s="51">
        <v>2025</v>
      </c>
    </row>
    <row r="26" spans="1:10" s="12" customFormat="1" ht="13.5" customHeight="1" x14ac:dyDescent="0.3">
      <c r="A26" s="15"/>
      <c r="B26" s="16">
        <v>85300</v>
      </c>
      <c r="C26" s="10" t="s">
        <v>0</v>
      </c>
      <c r="D26" s="11">
        <v>1199.5899999999999</v>
      </c>
      <c r="E26" s="11">
        <v>34.85</v>
      </c>
      <c r="F26" s="11">
        <f t="shared" si="3"/>
        <v>1234.4399999999998</v>
      </c>
      <c r="G26" s="11">
        <v>0</v>
      </c>
      <c r="H26" s="11">
        <f t="shared" si="5"/>
        <v>1234.4399999999998</v>
      </c>
      <c r="I26" s="51">
        <v>2015</v>
      </c>
      <c r="J26" s="51">
        <v>2025</v>
      </c>
    </row>
    <row r="27" spans="1:10" s="12" customFormat="1" ht="13.5" customHeight="1" x14ac:dyDescent="0.3">
      <c r="A27" s="15"/>
      <c r="B27" s="16">
        <v>85300</v>
      </c>
      <c r="C27" s="10" t="s">
        <v>0</v>
      </c>
      <c r="D27" s="11">
        <v>1263.05</v>
      </c>
      <c r="E27" s="11">
        <v>36.67</v>
      </c>
      <c r="F27" s="11">
        <f t="shared" si="3"/>
        <v>1299.72</v>
      </c>
      <c r="G27" s="11">
        <v>0</v>
      </c>
      <c r="H27" s="11">
        <f t="shared" si="5"/>
        <v>1299.72</v>
      </c>
      <c r="I27" s="51">
        <v>2015</v>
      </c>
      <c r="J27" s="51">
        <v>2025</v>
      </c>
    </row>
    <row r="28" spans="1:10" s="12" customFormat="1" ht="13.5" customHeight="1" x14ac:dyDescent="0.3">
      <c r="A28" s="15"/>
      <c r="B28" s="16">
        <v>85300</v>
      </c>
      <c r="C28" s="10" t="s">
        <v>0</v>
      </c>
      <c r="D28" s="11">
        <v>870.6</v>
      </c>
      <c r="E28" s="11">
        <v>25.32</v>
      </c>
      <c r="F28" s="11">
        <f t="shared" si="3"/>
        <v>895.92000000000007</v>
      </c>
      <c r="G28" s="11">
        <v>0</v>
      </c>
      <c r="H28" s="11">
        <f t="shared" si="5"/>
        <v>895.92000000000007</v>
      </c>
      <c r="I28" s="51">
        <v>2015</v>
      </c>
      <c r="J28" s="51">
        <v>2025</v>
      </c>
    </row>
    <row r="29" spans="1:10" s="12" customFormat="1" ht="13.5" customHeight="1" x14ac:dyDescent="0.3">
      <c r="A29" s="15"/>
      <c r="B29" s="16">
        <v>85300</v>
      </c>
      <c r="C29" s="10" t="s">
        <v>0</v>
      </c>
      <c r="D29" s="11">
        <v>905.39</v>
      </c>
      <c r="E29" s="11">
        <v>26.29</v>
      </c>
      <c r="F29" s="11">
        <f t="shared" si="3"/>
        <v>931.68</v>
      </c>
      <c r="G29" s="11">
        <v>0</v>
      </c>
      <c r="H29" s="11">
        <f t="shared" si="5"/>
        <v>931.68</v>
      </c>
      <c r="I29" s="51">
        <v>2015</v>
      </c>
      <c r="J29" s="51">
        <v>2025</v>
      </c>
    </row>
    <row r="30" spans="1:10" s="12" customFormat="1" ht="13.5" customHeight="1" x14ac:dyDescent="0.3">
      <c r="A30" s="15"/>
      <c r="B30" s="16">
        <v>85300</v>
      </c>
      <c r="C30" s="10" t="s">
        <v>0</v>
      </c>
      <c r="D30" s="11">
        <v>869.64</v>
      </c>
      <c r="E30" s="11">
        <v>25.2</v>
      </c>
      <c r="F30" s="11">
        <f t="shared" si="3"/>
        <v>894.84</v>
      </c>
      <c r="G30" s="11">
        <v>0</v>
      </c>
      <c r="H30" s="11">
        <f t="shared" si="5"/>
        <v>894.84</v>
      </c>
      <c r="I30" s="51">
        <v>2015</v>
      </c>
      <c r="J30" s="51">
        <v>2025</v>
      </c>
    </row>
    <row r="31" spans="1:10" s="12" customFormat="1" ht="13.5" customHeight="1" x14ac:dyDescent="0.3">
      <c r="A31" s="15"/>
      <c r="B31" s="16">
        <v>85300</v>
      </c>
      <c r="C31" s="10" t="s">
        <v>0</v>
      </c>
      <c r="D31" s="11">
        <v>719.94</v>
      </c>
      <c r="E31" s="11">
        <v>20.94</v>
      </c>
      <c r="F31" s="11">
        <f t="shared" si="3"/>
        <v>740.88000000000011</v>
      </c>
      <c r="G31" s="11">
        <v>0</v>
      </c>
      <c r="H31" s="11">
        <f t="shared" si="5"/>
        <v>740.88000000000011</v>
      </c>
      <c r="I31" s="51">
        <v>2015</v>
      </c>
      <c r="J31" s="51">
        <v>2025</v>
      </c>
    </row>
    <row r="32" spans="1:10" s="12" customFormat="1" ht="13.5" customHeight="1" x14ac:dyDescent="0.3">
      <c r="A32" s="15"/>
      <c r="B32" s="16">
        <v>85300</v>
      </c>
      <c r="C32" s="10" t="s">
        <v>0</v>
      </c>
      <c r="D32" s="11">
        <v>1014.66</v>
      </c>
      <c r="E32" s="11">
        <v>29.46</v>
      </c>
      <c r="F32" s="11">
        <f t="shared" si="3"/>
        <v>1044.1199999999999</v>
      </c>
      <c r="G32" s="11">
        <v>0</v>
      </c>
      <c r="H32" s="11">
        <f t="shared" si="5"/>
        <v>1044.1199999999999</v>
      </c>
      <c r="I32" s="51">
        <v>2015</v>
      </c>
      <c r="J32" s="51">
        <v>2025</v>
      </c>
    </row>
    <row r="33" spans="1:10" s="12" customFormat="1" ht="13.5" customHeight="1" x14ac:dyDescent="0.3">
      <c r="A33" s="15"/>
      <c r="B33" s="16">
        <v>85300</v>
      </c>
      <c r="C33" s="10" t="s">
        <v>0</v>
      </c>
      <c r="D33" s="11">
        <v>1103.3900000000001</v>
      </c>
      <c r="E33" s="11">
        <v>32.049999999999997</v>
      </c>
      <c r="F33" s="11">
        <f t="shared" si="3"/>
        <v>1135.44</v>
      </c>
      <c r="G33" s="11">
        <v>0</v>
      </c>
      <c r="H33" s="11">
        <f t="shared" si="5"/>
        <v>1135.44</v>
      </c>
      <c r="I33" s="51">
        <v>2015</v>
      </c>
      <c r="J33" s="51">
        <v>2025</v>
      </c>
    </row>
    <row r="34" spans="1:10" s="12" customFormat="1" ht="13.5" customHeight="1" x14ac:dyDescent="0.3">
      <c r="A34" s="15"/>
      <c r="B34" s="16">
        <v>85300</v>
      </c>
      <c r="C34" s="10" t="s">
        <v>0</v>
      </c>
      <c r="D34" s="11">
        <v>915.18</v>
      </c>
      <c r="E34" s="11">
        <v>26.58</v>
      </c>
      <c r="F34" s="11">
        <f t="shared" si="3"/>
        <v>941.76</v>
      </c>
      <c r="G34" s="11">
        <v>0</v>
      </c>
      <c r="H34" s="11">
        <f t="shared" si="5"/>
        <v>941.76</v>
      </c>
      <c r="I34" s="51">
        <v>2015</v>
      </c>
      <c r="J34" s="51">
        <v>2025</v>
      </c>
    </row>
    <row r="35" spans="1:10" s="12" customFormat="1" ht="13.5" customHeight="1" x14ac:dyDescent="0.3">
      <c r="A35" s="15"/>
      <c r="B35" s="16">
        <v>85300</v>
      </c>
      <c r="C35" s="10" t="s">
        <v>0</v>
      </c>
      <c r="D35" s="11">
        <v>942.36</v>
      </c>
      <c r="E35" s="11">
        <v>27.36</v>
      </c>
      <c r="F35" s="11">
        <f t="shared" si="3"/>
        <v>969.72</v>
      </c>
      <c r="G35" s="11">
        <v>0</v>
      </c>
      <c r="H35" s="11">
        <f t="shared" si="5"/>
        <v>969.72</v>
      </c>
      <c r="I35" s="51">
        <v>2015</v>
      </c>
      <c r="J35" s="51">
        <v>2025</v>
      </c>
    </row>
    <row r="36" spans="1:10" s="12" customFormat="1" ht="13.5" customHeight="1" x14ac:dyDescent="0.3">
      <c r="A36" s="15"/>
      <c r="B36" s="16">
        <v>85300</v>
      </c>
      <c r="C36" s="10" t="s">
        <v>0</v>
      </c>
      <c r="D36" s="11">
        <v>742.01</v>
      </c>
      <c r="E36" s="11">
        <v>21.55</v>
      </c>
      <c r="F36" s="11">
        <f t="shared" si="3"/>
        <v>763.56</v>
      </c>
      <c r="G36" s="11">
        <v>0</v>
      </c>
      <c r="H36" s="11">
        <f t="shared" si="5"/>
        <v>763.56</v>
      </c>
      <c r="I36" s="51">
        <v>2015</v>
      </c>
      <c r="J36" s="51">
        <v>2025</v>
      </c>
    </row>
    <row r="37" spans="1:10" s="12" customFormat="1" ht="13.5" customHeight="1" x14ac:dyDescent="0.3">
      <c r="A37" s="15"/>
      <c r="B37" s="16">
        <v>85300</v>
      </c>
      <c r="C37" s="10" t="s">
        <v>0</v>
      </c>
      <c r="D37" s="11">
        <v>1008.13</v>
      </c>
      <c r="E37" s="11">
        <v>29.27</v>
      </c>
      <c r="F37" s="11">
        <f t="shared" si="3"/>
        <v>1037.4000000000001</v>
      </c>
      <c r="G37" s="11">
        <v>0</v>
      </c>
      <c r="H37" s="11">
        <f t="shared" si="5"/>
        <v>1037.4000000000001</v>
      </c>
      <c r="I37" s="51">
        <v>2015</v>
      </c>
      <c r="J37" s="51">
        <v>2025</v>
      </c>
    </row>
    <row r="38" spans="1:10" s="12" customFormat="1" ht="13.5" customHeight="1" x14ac:dyDescent="0.3">
      <c r="A38" s="15"/>
      <c r="B38" s="16">
        <v>85300</v>
      </c>
      <c r="C38" s="10" t="s">
        <v>0</v>
      </c>
      <c r="D38" s="11">
        <v>902.94</v>
      </c>
      <c r="E38" s="11">
        <v>26.22</v>
      </c>
      <c r="F38" s="11">
        <f t="shared" si="3"/>
        <v>929.16000000000008</v>
      </c>
      <c r="G38" s="11">
        <v>0</v>
      </c>
      <c r="H38" s="11">
        <f t="shared" si="5"/>
        <v>929.16000000000008</v>
      </c>
      <c r="I38" s="51">
        <v>2015</v>
      </c>
      <c r="J38" s="51">
        <v>2025</v>
      </c>
    </row>
    <row r="39" spans="1:10" s="12" customFormat="1" ht="13.5" customHeight="1" x14ac:dyDescent="0.3">
      <c r="A39" s="15"/>
      <c r="B39" s="16">
        <v>85300</v>
      </c>
      <c r="C39" s="10" t="s">
        <v>0</v>
      </c>
      <c r="D39" s="11">
        <v>852.44</v>
      </c>
      <c r="E39" s="11">
        <v>24.76</v>
      </c>
      <c r="F39" s="11">
        <f t="shared" si="3"/>
        <v>877.2</v>
      </c>
      <c r="G39" s="11">
        <v>0</v>
      </c>
      <c r="H39" s="11">
        <f t="shared" si="5"/>
        <v>877.2</v>
      </c>
      <c r="I39" s="51">
        <v>2015</v>
      </c>
      <c r="J39" s="51">
        <v>2025</v>
      </c>
    </row>
    <row r="40" spans="1:10" s="12" customFormat="1" ht="13.5" customHeight="1" x14ac:dyDescent="0.3">
      <c r="A40" s="15"/>
      <c r="B40" s="16">
        <v>85300</v>
      </c>
      <c r="C40" s="10" t="s">
        <v>0</v>
      </c>
      <c r="D40" s="11">
        <v>1188.6400000000001</v>
      </c>
      <c r="E40" s="11">
        <v>34.520000000000003</v>
      </c>
      <c r="F40" s="11">
        <f t="shared" si="3"/>
        <v>1223.1600000000001</v>
      </c>
      <c r="G40" s="11">
        <v>0</v>
      </c>
      <c r="H40" s="11">
        <f t="shared" si="5"/>
        <v>1223.1600000000001</v>
      </c>
      <c r="I40" s="51">
        <v>2015</v>
      </c>
      <c r="J40" s="51">
        <v>2025</v>
      </c>
    </row>
    <row r="41" spans="1:10" s="12" customFormat="1" ht="13.5" customHeight="1" x14ac:dyDescent="0.3">
      <c r="A41" s="15"/>
      <c r="B41" s="16">
        <v>85300</v>
      </c>
      <c r="C41" s="10" t="s">
        <v>0</v>
      </c>
      <c r="D41" s="11">
        <v>932.45</v>
      </c>
      <c r="E41" s="11">
        <v>27.07</v>
      </c>
      <c r="F41" s="11">
        <f t="shared" si="3"/>
        <v>959.5200000000001</v>
      </c>
      <c r="G41" s="11">
        <v>0</v>
      </c>
      <c r="H41" s="11">
        <f t="shared" si="5"/>
        <v>959.5200000000001</v>
      </c>
      <c r="I41" s="51">
        <v>2015</v>
      </c>
      <c r="J41" s="51">
        <v>2025</v>
      </c>
    </row>
    <row r="42" spans="1:10" s="12" customFormat="1" ht="13.5" customHeight="1" x14ac:dyDescent="0.3">
      <c r="A42" s="15"/>
      <c r="B42" s="16">
        <v>85300</v>
      </c>
      <c r="C42" s="10" t="s">
        <v>0</v>
      </c>
      <c r="D42" s="11">
        <v>763.81</v>
      </c>
      <c r="E42" s="11">
        <v>22.19</v>
      </c>
      <c r="F42" s="11">
        <f t="shared" si="3"/>
        <v>786</v>
      </c>
      <c r="G42" s="11">
        <v>0</v>
      </c>
      <c r="H42" s="11">
        <f t="shared" si="5"/>
        <v>786</v>
      </c>
      <c r="I42" s="51">
        <v>2015</v>
      </c>
      <c r="J42" s="51">
        <v>2025</v>
      </c>
    </row>
    <row r="43" spans="1:10" s="12" customFormat="1" ht="13.5" customHeight="1" x14ac:dyDescent="0.3">
      <c r="A43" s="15"/>
      <c r="B43" s="16">
        <v>85300</v>
      </c>
      <c r="C43" s="10" t="s">
        <v>0</v>
      </c>
      <c r="D43" s="11">
        <v>851.87</v>
      </c>
      <c r="E43" s="11">
        <v>24.73</v>
      </c>
      <c r="F43" s="11">
        <f t="shared" si="3"/>
        <v>876.6</v>
      </c>
      <c r="G43" s="11">
        <v>0</v>
      </c>
      <c r="H43" s="11">
        <f t="shared" si="5"/>
        <v>876.6</v>
      </c>
      <c r="I43" s="51">
        <v>2015</v>
      </c>
      <c r="J43" s="51">
        <v>2025</v>
      </c>
    </row>
    <row r="44" spans="1:10" s="12" customFormat="1" ht="13.5" customHeight="1" x14ac:dyDescent="0.3">
      <c r="A44" s="15"/>
      <c r="B44" s="16">
        <v>85300</v>
      </c>
      <c r="C44" s="10" t="s">
        <v>0</v>
      </c>
      <c r="D44" s="11">
        <v>834.25</v>
      </c>
      <c r="E44" s="11">
        <v>24.23</v>
      </c>
      <c r="F44" s="11">
        <f t="shared" si="3"/>
        <v>858.48</v>
      </c>
      <c r="G44" s="11">
        <v>0</v>
      </c>
      <c r="H44" s="11">
        <f t="shared" si="5"/>
        <v>858.48</v>
      </c>
      <c r="I44" s="51">
        <v>2015</v>
      </c>
      <c r="J44" s="51">
        <v>2025</v>
      </c>
    </row>
    <row r="45" spans="1:10" s="12" customFormat="1" ht="13.5" customHeight="1" x14ac:dyDescent="0.3">
      <c r="A45" s="15"/>
      <c r="B45" s="16">
        <v>85300</v>
      </c>
      <c r="C45" s="10" t="s">
        <v>0</v>
      </c>
      <c r="D45" s="11">
        <v>1437.61</v>
      </c>
      <c r="E45" s="11">
        <v>41.75</v>
      </c>
      <c r="F45" s="11">
        <f t="shared" si="3"/>
        <v>1479.36</v>
      </c>
      <c r="G45" s="11">
        <v>0</v>
      </c>
      <c r="H45" s="11">
        <f t="shared" si="5"/>
        <v>1479.36</v>
      </c>
      <c r="I45" s="51">
        <v>2015</v>
      </c>
      <c r="J45" s="51">
        <v>2025</v>
      </c>
    </row>
    <row r="46" spans="1:10" s="12" customFormat="1" ht="13.5" customHeight="1" x14ac:dyDescent="0.3">
      <c r="A46" s="15"/>
      <c r="B46" s="16">
        <v>85300</v>
      </c>
      <c r="C46" s="10" t="s">
        <v>0</v>
      </c>
      <c r="D46" s="11">
        <v>822.14</v>
      </c>
      <c r="E46" s="11">
        <v>23.86</v>
      </c>
      <c r="F46" s="11">
        <f t="shared" si="3"/>
        <v>846</v>
      </c>
      <c r="G46" s="11">
        <v>0</v>
      </c>
      <c r="H46" s="11">
        <f t="shared" si="5"/>
        <v>846</v>
      </c>
      <c r="I46" s="51">
        <v>2015</v>
      </c>
      <c r="J46" s="51">
        <v>2025</v>
      </c>
    </row>
    <row r="47" spans="1:10" s="12" customFormat="1" ht="13.5" customHeight="1" x14ac:dyDescent="0.3">
      <c r="A47" s="15"/>
      <c r="B47" s="16">
        <v>85300</v>
      </c>
      <c r="C47" s="10" t="s">
        <v>0</v>
      </c>
      <c r="D47" s="11">
        <v>877.3</v>
      </c>
      <c r="E47" s="11">
        <v>25.46</v>
      </c>
      <c r="F47" s="11">
        <f t="shared" si="3"/>
        <v>902.76</v>
      </c>
      <c r="G47" s="11">
        <v>0</v>
      </c>
      <c r="H47" s="11">
        <f t="shared" si="5"/>
        <v>902.76</v>
      </c>
      <c r="I47" s="51">
        <v>2015</v>
      </c>
      <c r="J47" s="51">
        <v>2025</v>
      </c>
    </row>
    <row r="48" spans="1:10" s="12" customFormat="1" ht="13.5" customHeight="1" x14ac:dyDescent="0.3">
      <c r="A48" s="15"/>
      <c r="B48" s="16">
        <v>85300</v>
      </c>
      <c r="C48" s="10" t="s">
        <v>0</v>
      </c>
      <c r="D48" s="11">
        <v>1423.98</v>
      </c>
      <c r="E48" s="11">
        <v>41.34</v>
      </c>
      <c r="F48" s="11">
        <f t="shared" si="3"/>
        <v>1465.32</v>
      </c>
      <c r="G48" s="11">
        <v>0</v>
      </c>
      <c r="H48" s="11">
        <f t="shared" si="5"/>
        <v>1465.32</v>
      </c>
      <c r="I48" s="51">
        <v>2015</v>
      </c>
      <c r="J48" s="51">
        <v>2025</v>
      </c>
    </row>
    <row r="49" spans="1:10" s="12" customFormat="1" ht="13.5" customHeight="1" x14ac:dyDescent="0.3">
      <c r="A49" s="15"/>
      <c r="B49" s="16">
        <v>85300</v>
      </c>
      <c r="C49" s="10" t="s">
        <v>0</v>
      </c>
      <c r="D49" s="11">
        <v>994.14</v>
      </c>
      <c r="E49" s="11">
        <v>28.86</v>
      </c>
      <c r="F49" s="11">
        <f t="shared" si="3"/>
        <v>1023</v>
      </c>
      <c r="G49" s="11">
        <v>0</v>
      </c>
      <c r="H49" s="11">
        <f t="shared" si="5"/>
        <v>1023</v>
      </c>
      <c r="I49" s="51">
        <v>2015</v>
      </c>
      <c r="J49" s="51">
        <v>2025</v>
      </c>
    </row>
    <row r="50" spans="1:10" s="12" customFormat="1" ht="13.5" customHeight="1" x14ac:dyDescent="0.3">
      <c r="A50" s="15"/>
      <c r="B50" s="16">
        <v>85300</v>
      </c>
      <c r="C50" s="10" t="s">
        <v>0</v>
      </c>
      <c r="D50" s="11">
        <v>1012.38</v>
      </c>
      <c r="E50" s="11">
        <v>29.34</v>
      </c>
      <c r="F50" s="11">
        <f t="shared" si="3"/>
        <v>1041.72</v>
      </c>
      <c r="G50" s="11">
        <v>0</v>
      </c>
      <c r="H50" s="11">
        <f t="shared" si="5"/>
        <v>1041.72</v>
      </c>
      <c r="I50" s="51">
        <v>2015</v>
      </c>
      <c r="J50" s="51">
        <v>2025</v>
      </c>
    </row>
    <row r="51" spans="1:10" s="12" customFormat="1" ht="13.5" customHeight="1" x14ac:dyDescent="0.3">
      <c r="A51" s="15"/>
      <c r="B51" s="16">
        <v>85300</v>
      </c>
      <c r="C51" s="10" t="s">
        <v>0</v>
      </c>
      <c r="D51" s="11">
        <v>970.1</v>
      </c>
      <c r="E51" s="11">
        <v>28.18</v>
      </c>
      <c r="F51" s="11">
        <f t="shared" si="3"/>
        <v>998.28</v>
      </c>
      <c r="G51" s="11">
        <v>0</v>
      </c>
      <c r="H51" s="11">
        <f t="shared" si="5"/>
        <v>998.28</v>
      </c>
      <c r="I51" s="51">
        <v>2015</v>
      </c>
      <c r="J51" s="51">
        <v>2025</v>
      </c>
    </row>
    <row r="52" spans="1:10" s="12" customFormat="1" ht="13.5" customHeight="1" x14ac:dyDescent="0.3">
      <c r="A52" s="15"/>
      <c r="B52" s="16">
        <v>85300</v>
      </c>
      <c r="C52" s="10" t="s">
        <v>0</v>
      </c>
      <c r="D52" s="11">
        <v>1044.6400000000001</v>
      </c>
      <c r="E52" s="11">
        <v>30.32</v>
      </c>
      <c r="F52" s="11">
        <f t="shared" si="3"/>
        <v>1074.96</v>
      </c>
      <c r="G52" s="11">
        <v>0</v>
      </c>
      <c r="H52" s="11">
        <f t="shared" si="5"/>
        <v>1074.96</v>
      </c>
      <c r="I52" s="51">
        <v>2015</v>
      </c>
      <c r="J52" s="51">
        <v>2025</v>
      </c>
    </row>
    <row r="53" spans="1:10" s="12" customFormat="1" ht="13.5" customHeight="1" x14ac:dyDescent="0.3">
      <c r="A53" s="15"/>
      <c r="B53" s="16">
        <v>85300</v>
      </c>
      <c r="C53" s="10" t="s">
        <v>0</v>
      </c>
      <c r="D53" s="11">
        <v>969.41</v>
      </c>
      <c r="E53" s="11">
        <v>28.15</v>
      </c>
      <c r="F53" s="11">
        <f t="shared" si="3"/>
        <v>997.56</v>
      </c>
      <c r="G53" s="11">
        <v>0</v>
      </c>
      <c r="H53" s="11">
        <f t="shared" si="5"/>
        <v>997.56</v>
      </c>
      <c r="I53" s="51">
        <v>2015</v>
      </c>
      <c r="J53" s="51">
        <v>2025</v>
      </c>
    </row>
    <row r="54" spans="1:10" s="12" customFormat="1" ht="13.5" customHeight="1" x14ac:dyDescent="0.3">
      <c r="A54" s="15"/>
      <c r="B54" s="16">
        <v>85300</v>
      </c>
      <c r="C54" s="10" t="s">
        <v>0</v>
      </c>
      <c r="D54" s="11">
        <v>971.86</v>
      </c>
      <c r="E54" s="11">
        <v>28.22</v>
      </c>
      <c r="F54" s="11">
        <f t="shared" si="3"/>
        <v>1000.08</v>
      </c>
      <c r="G54" s="11">
        <v>0</v>
      </c>
      <c r="H54" s="11">
        <f t="shared" si="5"/>
        <v>1000.08</v>
      </c>
      <c r="I54" s="51">
        <v>2015</v>
      </c>
      <c r="J54" s="51">
        <v>2025</v>
      </c>
    </row>
    <row r="55" spans="1:10" s="12" customFormat="1" ht="13.5" customHeight="1" x14ac:dyDescent="0.3">
      <c r="A55" s="15"/>
      <c r="B55" s="16">
        <v>85300</v>
      </c>
      <c r="C55" s="10" t="s">
        <v>0</v>
      </c>
      <c r="D55" s="11">
        <v>962.41</v>
      </c>
      <c r="E55" s="11">
        <v>27.95</v>
      </c>
      <c r="F55" s="11">
        <f t="shared" si="3"/>
        <v>990.36</v>
      </c>
      <c r="G55" s="11">
        <v>0</v>
      </c>
      <c r="H55" s="11">
        <f t="shared" si="5"/>
        <v>990.36</v>
      </c>
      <c r="I55" s="51">
        <v>2015</v>
      </c>
      <c r="J55" s="51">
        <v>2025</v>
      </c>
    </row>
    <row r="56" spans="1:10" s="12" customFormat="1" ht="13.5" customHeight="1" x14ac:dyDescent="0.3">
      <c r="A56" s="15"/>
      <c r="B56" s="16">
        <v>85300</v>
      </c>
      <c r="C56" s="10" t="s">
        <v>0</v>
      </c>
      <c r="D56" s="11">
        <v>936.54</v>
      </c>
      <c r="E56" s="11">
        <v>27.18</v>
      </c>
      <c r="F56" s="11">
        <f t="shared" si="3"/>
        <v>963.71999999999991</v>
      </c>
      <c r="G56" s="11">
        <v>0</v>
      </c>
      <c r="H56" s="11">
        <f t="shared" si="5"/>
        <v>963.71999999999991</v>
      </c>
      <c r="I56" s="51">
        <v>2015</v>
      </c>
      <c r="J56" s="51">
        <v>2025</v>
      </c>
    </row>
    <row r="57" spans="1:10" s="12" customFormat="1" ht="13.5" customHeight="1" x14ac:dyDescent="0.3">
      <c r="A57" s="15"/>
      <c r="B57" s="16">
        <v>85300</v>
      </c>
      <c r="C57" s="10" t="s">
        <v>0</v>
      </c>
      <c r="D57" s="11">
        <v>1101.42</v>
      </c>
      <c r="E57" s="11">
        <v>31.98</v>
      </c>
      <c r="F57" s="11">
        <f t="shared" si="3"/>
        <v>1133.4000000000001</v>
      </c>
      <c r="G57" s="11">
        <v>0</v>
      </c>
      <c r="H57" s="11">
        <f t="shared" si="5"/>
        <v>1133.4000000000001</v>
      </c>
      <c r="I57" s="51">
        <v>2015</v>
      </c>
      <c r="J57" s="51">
        <v>2025</v>
      </c>
    </row>
    <row r="58" spans="1:10" s="12" customFormat="1" ht="13.5" customHeight="1" x14ac:dyDescent="0.3">
      <c r="A58" s="15"/>
      <c r="B58" s="16">
        <v>85300</v>
      </c>
      <c r="C58" s="10" t="s">
        <v>0</v>
      </c>
      <c r="D58" s="11">
        <v>957.86</v>
      </c>
      <c r="E58" s="11">
        <v>27.82</v>
      </c>
      <c r="F58" s="11">
        <f t="shared" si="3"/>
        <v>985.68000000000006</v>
      </c>
      <c r="G58" s="11">
        <v>0</v>
      </c>
      <c r="H58" s="11">
        <f t="shared" si="5"/>
        <v>985.68000000000006</v>
      </c>
      <c r="I58" s="51">
        <v>2015</v>
      </c>
      <c r="J58" s="51">
        <v>2025</v>
      </c>
    </row>
    <row r="59" spans="1:10" s="12" customFormat="1" ht="13.5" customHeight="1" x14ac:dyDescent="0.3">
      <c r="A59" s="15"/>
      <c r="B59" s="16">
        <v>85300</v>
      </c>
      <c r="C59" s="10" t="s">
        <v>0</v>
      </c>
      <c r="D59" s="11">
        <v>1123.45</v>
      </c>
      <c r="E59" s="11">
        <v>32.630000000000003</v>
      </c>
      <c r="F59" s="11">
        <f t="shared" si="3"/>
        <v>1156.0800000000002</v>
      </c>
      <c r="G59" s="11">
        <v>0</v>
      </c>
      <c r="H59" s="11">
        <f t="shared" si="5"/>
        <v>1156.0800000000002</v>
      </c>
      <c r="I59" s="51">
        <v>2015</v>
      </c>
      <c r="J59" s="51">
        <v>2025</v>
      </c>
    </row>
    <row r="60" spans="1:10" s="12" customFormat="1" ht="13.5" customHeight="1" x14ac:dyDescent="0.3">
      <c r="A60" s="15"/>
      <c r="B60" s="16">
        <v>85300</v>
      </c>
      <c r="C60" s="10" t="s">
        <v>0</v>
      </c>
      <c r="D60" s="11">
        <v>1012.86</v>
      </c>
      <c r="E60" s="11">
        <v>29.46</v>
      </c>
      <c r="F60" s="11">
        <f t="shared" si="3"/>
        <v>1042.32</v>
      </c>
      <c r="G60" s="11">
        <v>0</v>
      </c>
      <c r="H60" s="11">
        <f t="shared" si="5"/>
        <v>1042.32</v>
      </c>
      <c r="I60" s="51">
        <v>2015</v>
      </c>
      <c r="J60" s="51">
        <v>2025</v>
      </c>
    </row>
    <row r="61" spans="1:10" s="12" customFormat="1" ht="13.5" customHeight="1" x14ac:dyDescent="0.3">
      <c r="A61" s="15"/>
      <c r="B61" s="16">
        <v>85300</v>
      </c>
      <c r="C61" s="10" t="s">
        <v>0</v>
      </c>
      <c r="D61" s="11">
        <v>946.2</v>
      </c>
      <c r="E61" s="11">
        <v>27.48</v>
      </c>
      <c r="F61" s="11">
        <f t="shared" si="3"/>
        <v>973.68000000000006</v>
      </c>
      <c r="G61" s="11">
        <v>0</v>
      </c>
      <c r="H61" s="11">
        <f t="shared" si="5"/>
        <v>973.68000000000006</v>
      </c>
      <c r="I61" s="51">
        <v>2015</v>
      </c>
      <c r="J61" s="51">
        <v>2025</v>
      </c>
    </row>
    <row r="62" spans="1:10" s="12" customFormat="1" ht="13.5" customHeight="1" x14ac:dyDescent="0.3">
      <c r="A62" s="15"/>
      <c r="B62" s="16">
        <v>85300</v>
      </c>
      <c r="C62" s="10" t="s">
        <v>0</v>
      </c>
      <c r="D62" s="11">
        <v>1073.2</v>
      </c>
      <c r="E62" s="11">
        <v>31.16</v>
      </c>
      <c r="F62" s="11">
        <f t="shared" si="3"/>
        <v>1104.3600000000001</v>
      </c>
      <c r="G62" s="11">
        <v>0</v>
      </c>
      <c r="H62" s="11">
        <f t="shared" si="5"/>
        <v>1104.3600000000001</v>
      </c>
      <c r="I62" s="51">
        <v>2015</v>
      </c>
      <c r="J62" s="51">
        <v>2025</v>
      </c>
    </row>
    <row r="63" spans="1:10" s="12" customFormat="1" ht="13.5" customHeight="1" x14ac:dyDescent="0.3">
      <c r="A63" s="15"/>
      <c r="B63" s="16">
        <v>85300</v>
      </c>
      <c r="C63" s="10" t="s">
        <v>0</v>
      </c>
      <c r="D63" s="11">
        <v>1082.52</v>
      </c>
      <c r="E63" s="11">
        <v>31.44</v>
      </c>
      <c r="F63" s="11">
        <f t="shared" si="3"/>
        <v>1113.96</v>
      </c>
      <c r="G63" s="11">
        <v>0</v>
      </c>
      <c r="H63" s="11">
        <f t="shared" si="5"/>
        <v>1113.96</v>
      </c>
      <c r="I63" s="51">
        <v>2015</v>
      </c>
      <c r="J63" s="51">
        <v>2025</v>
      </c>
    </row>
    <row r="64" spans="1:10" s="12" customFormat="1" ht="13.5" customHeight="1" x14ac:dyDescent="0.3">
      <c r="A64" s="15"/>
      <c r="B64" s="16">
        <v>85300</v>
      </c>
      <c r="C64" s="10" t="s">
        <v>0</v>
      </c>
      <c r="D64" s="11">
        <v>1123.45</v>
      </c>
      <c r="E64" s="11">
        <v>32.630000000000003</v>
      </c>
      <c r="F64" s="11">
        <f t="shared" si="3"/>
        <v>1156.0800000000002</v>
      </c>
      <c r="G64" s="11">
        <v>0</v>
      </c>
      <c r="H64" s="11">
        <f t="shared" si="5"/>
        <v>1156.0800000000002</v>
      </c>
      <c r="I64" s="51">
        <v>2015</v>
      </c>
      <c r="J64" s="51">
        <v>2025</v>
      </c>
    </row>
    <row r="65" spans="1:10" s="12" customFormat="1" ht="13.5" customHeight="1" x14ac:dyDescent="0.3">
      <c r="A65" s="15"/>
      <c r="B65" s="16">
        <v>85300</v>
      </c>
      <c r="C65" s="10" t="s">
        <v>0</v>
      </c>
      <c r="D65" s="11">
        <v>1061.77</v>
      </c>
      <c r="E65" s="11">
        <v>30.83</v>
      </c>
      <c r="F65" s="11">
        <f t="shared" si="3"/>
        <v>1092.5999999999999</v>
      </c>
      <c r="G65" s="11">
        <v>0</v>
      </c>
      <c r="H65" s="11">
        <f t="shared" si="5"/>
        <v>1092.5999999999999</v>
      </c>
      <c r="I65" s="51">
        <v>2015</v>
      </c>
      <c r="J65" s="51">
        <v>2025</v>
      </c>
    </row>
    <row r="66" spans="1:10" s="12" customFormat="1" ht="13.5" customHeight="1" x14ac:dyDescent="0.3">
      <c r="A66" s="15"/>
      <c r="B66" s="16">
        <v>85300</v>
      </c>
      <c r="C66" s="10" t="s">
        <v>0</v>
      </c>
      <c r="D66" s="11">
        <v>960.44</v>
      </c>
      <c r="E66" s="11">
        <v>27.88</v>
      </c>
      <c r="F66" s="11">
        <f t="shared" si="3"/>
        <v>988.32</v>
      </c>
      <c r="G66" s="11">
        <v>0</v>
      </c>
      <c r="H66" s="11">
        <f t="shared" si="5"/>
        <v>988.32</v>
      </c>
      <c r="I66" s="51">
        <v>2015</v>
      </c>
      <c r="J66" s="51">
        <v>2025</v>
      </c>
    </row>
    <row r="67" spans="1:10" s="12" customFormat="1" ht="13.5" customHeight="1" x14ac:dyDescent="0.3">
      <c r="A67" s="15"/>
      <c r="B67" s="16">
        <v>85300</v>
      </c>
      <c r="C67" s="10" t="s">
        <v>0</v>
      </c>
      <c r="D67" s="11">
        <v>1069.7</v>
      </c>
      <c r="E67" s="11">
        <v>31.06</v>
      </c>
      <c r="F67" s="11">
        <f t="shared" si="3"/>
        <v>1100.76</v>
      </c>
      <c r="G67" s="11">
        <v>0</v>
      </c>
      <c r="H67" s="11">
        <f t="shared" si="5"/>
        <v>1100.76</v>
      </c>
      <c r="I67" s="51">
        <v>2015</v>
      </c>
      <c r="J67" s="51">
        <v>2025</v>
      </c>
    </row>
    <row r="68" spans="1:10" s="12" customFormat="1" ht="13.5" customHeight="1" x14ac:dyDescent="0.3">
      <c r="A68" s="15"/>
      <c r="B68" s="16">
        <v>85300</v>
      </c>
      <c r="C68" s="10" t="s">
        <v>0</v>
      </c>
      <c r="D68" s="11">
        <v>1027.02</v>
      </c>
      <c r="E68" s="11">
        <v>29.82</v>
      </c>
      <c r="F68" s="11">
        <f t="shared" si="3"/>
        <v>1056.8399999999999</v>
      </c>
      <c r="G68" s="11">
        <v>0</v>
      </c>
      <c r="H68" s="11">
        <f t="shared" si="5"/>
        <v>1056.8399999999999</v>
      </c>
      <c r="I68" s="51">
        <v>2015</v>
      </c>
      <c r="J68" s="51">
        <v>2025</v>
      </c>
    </row>
    <row r="69" spans="1:10" s="12" customFormat="1" ht="13.5" customHeight="1" x14ac:dyDescent="0.3">
      <c r="A69" s="15"/>
      <c r="B69" s="16">
        <v>85300</v>
      </c>
      <c r="C69" s="10" t="s">
        <v>0</v>
      </c>
      <c r="D69" s="11">
        <v>1079.1600000000001</v>
      </c>
      <c r="E69" s="11">
        <v>31.32</v>
      </c>
      <c r="F69" s="11">
        <f t="shared" si="3"/>
        <v>1110.48</v>
      </c>
      <c r="G69" s="11">
        <v>0</v>
      </c>
      <c r="H69" s="11">
        <f t="shared" si="5"/>
        <v>1110.48</v>
      </c>
      <c r="I69" s="51">
        <v>2015</v>
      </c>
      <c r="J69" s="51">
        <v>2025</v>
      </c>
    </row>
    <row r="70" spans="1:10" s="12" customFormat="1" ht="13.5" customHeight="1" x14ac:dyDescent="0.3">
      <c r="A70" s="15"/>
      <c r="B70" s="16">
        <v>85300</v>
      </c>
      <c r="C70" s="10" t="s">
        <v>0</v>
      </c>
      <c r="D70" s="11">
        <v>1075.06</v>
      </c>
      <c r="E70" s="11">
        <v>31.22</v>
      </c>
      <c r="F70" s="11">
        <f t="shared" si="3"/>
        <v>1106.28</v>
      </c>
      <c r="G70" s="11">
        <v>0</v>
      </c>
      <c r="H70" s="11">
        <f t="shared" si="5"/>
        <v>1106.28</v>
      </c>
      <c r="I70" s="51">
        <v>2015</v>
      </c>
      <c r="J70" s="51">
        <v>2025</v>
      </c>
    </row>
    <row r="71" spans="1:10" s="12" customFormat="1" ht="13.5" customHeight="1" x14ac:dyDescent="0.3">
      <c r="A71" s="15"/>
      <c r="B71" s="16">
        <v>85300</v>
      </c>
      <c r="C71" s="10" t="s">
        <v>0</v>
      </c>
      <c r="D71" s="11">
        <v>1123.45</v>
      </c>
      <c r="E71" s="11">
        <v>32.630000000000003</v>
      </c>
      <c r="F71" s="11">
        <f t="shared" si="3"/>
        <v>1156.0800000000002</v>
      </c>
      <c r="G71" s="11">
        <v>0</v>
      </c>
      <c r="H71" s="11">
        <f t="shared" si="5"/>
        <v>1156.0800000000002</v>
      </c>
      <c r="I71" s="51">
        <v>2015</v>
      </c>
      <c r="J71" s="51">
        <v>2025</v>
      </c>
    </row>
    <row r="72" spans="1:10" s="12" customFormat="1" ht="13.5" customHeight="1" x14ac:dyDescent="0.3">
      <c r="A72" s="15"/>
      <c r="B72" s="16">
        <v>85300</v>
      </c>
      <c r="C72" s="10" t="s">
        <v>0</v>
      </c>
      <c r="D72" s="11">
        <v>1012.02</v>
      </c>
      <c r="E72" s="11">
        <v>29.34</v>
      </c>
      <c r="F72" s="11">
        <f t="shared" si="3"/>
        <v>1041.3599999999999</v>
      </c>
      <c r="G72" s="11">
        <v>0</v>
      </c>
      <c r="H72" s="11">
        <f t="shared" si="5"/>
        <v>1041.3599999999999</v>
      </c>
      <c r="I72" s="51">
        <v>2015</v>
      </c>
      <c r="J72" s="51">
        <v>2025</v>
      </c>
    </row>
    <row r="73" spans="1:10" s="12" customFormat="1" ht="25.2" x14ac:dyDescent="0.3">
      <c r="A73" s="15" t="s">
        <v>16</v>
      </c>
      <c r="B73" s="14"/>
      <c r="C73" s="10"/>
      <c r="D73" s="11"/>
      <c r="E73" s="11"/>
      <c r="F73" s="11"/>
      <c r="G73" s="11"/>
      <c r="H73" s="11"/>
      <c r="I73" s="51"/>
      <c r="J73" s="51"/>
    </row>
    <row r="74" spans="1:10" s="12" customFormat="1" ht="13.5" customHeight="1" x14ac:dyDescent="0.3">
      <c r="A74" s="15"/>
      <c r="B74" s="14">
        <v>85300</v>
      </c>
      <c r="C74" s="10" t="s">
        <v>0</v>
      </c>
      <c r="D74" s="11">
        <v>19572.96</v>
      </c>
      <c r="E74" s="11">
        <v>0</v>
      </c>
      <c r="F74" s="11">
        <f t="shared" si="3"/>
        <v>19572.96</v>
      </c>
      <c r="G74" s="11">
        <v>0</v>
      </c>
      <c r="H74" s="11">
        <f t="shared" ref="H74:H87" si="6">F74-G74</f>
        <v>19572.96</v>
      </c>
      <c r="I74" s="51">
        <v>2014</v>
      </c>
      <c r="J74" s="51">
        <v>2024</v>
      </c>
    </row>
    <row r="75" spans="1:10" s="12" customFormat="1" ht="13.5" customHeight="1" x14ac:dyDescent="0.3">
      <c r="A75" s="15"/>
      <c r="B75" s="14">
        <v>85300</v>
      </c>
      <c r="C75" s="10" t="s">
        <v>0</v>
      </c>
      <c r="D75" s="11">
        <v>20936.759999999998</v>
      </c>
      <c r="E75" s="11">
        <v>0</v>
      </c>
      <c r="F75" s="11">
        <f t="shared" si="3"/>
        <v>20936.759999999998</v>
      </c>
      <c r="G75" s="11">
        <v>0</v>
      </c>
      <c r="H75" s="11">
        <f t="shared" si="6"/>
        <v>20936.759999999998</v>
      </c>
      <c r="I75" s="51">
        <v>2014</v>
      </c>
      <c r="J75" s="51">
        <v>2024</v>
      </c>
    </row>
    <row r="76" spans="1:10" s="12" customFormat="1" ht="13.5" customHeight="1" x14ac:dyDescent="0.3">
      <c r="A76" s="15"/>
      <c r="B76" s="14">
        <v>85300</v>
      </c>
      <c r="C76" s="10" t="s">
        <v>0</v>
      </c>
      <c r="D76" s="11">
        <v>21501.84</v>
      </c>
      <c r="E76" s="11">
        <v>0</v>
      </c>
      <c r="F76" s="11">
        <f t="shared" si="3"/>
        <v>21501.84</v>
      </c>
      <c r="G76" s="11">
        <v>0</v>
      </c>
      <c r="H76" s="11">
        <f t="shared" si="6"/>
        <v>21501.84</v>
      </c>
      <c r="I76" s="51">
        <v>2014</v>
      </c>
      <c r="J76" s="51">
        <v>2024</v>
      </c>
    </row>
    <row r="77" spans="1:10" s="12" customFormat="1" ht="13.5" customHeight="1" x14ac:dyDescent="0.3">
      <c r="A77" s="15"/>
      <c r="B77" s="14">
        <v>85300</v>
      </c>
      <c r="C77" s="10" t="s">
        <v>0</v>
      </c>
      <c r="D77" s="11">
        <v>16692.48</v>
      </c>
      <c r="E77" s="11">
        <v>0</v>
      </c>
      <c r="F77" s="11">
        <f t="shared" si="3"/>
        <v>16692.48</v>
      </c>
      <c r="G77" s="11">
        <v>0</v>
      </c>
      <c r="H77" s="11">
        <f t="shared" si="6"/>
        <v>16692.48</v>
      </c>
      <c r="I77" s="51">
        <v>2014</v>
      </c>
      <c r="J77" s="51">
        <v>2024</v>
      </c>
    </row>
    <row r="78" spans="1:10" s="12" customFormat="1" ht="13.5" customHeight="1" x14ac:dyDescent="0.3">
      <c r="A78" s="15"/>
      <c r="B78" s="14">
        <v>85300</v>
      </c>
      <c r="C78" s="10" t="s">
        <v>0</v>
      </c>
      <c r="D78" s="11">
        <v>17194.439999999999</v>
      </c>
      <c r="E78" s="11">
        <v>0</v>
      </c>
      <c r="F78" s="11">
        <f t="shared" si="3"/>
        <v>17194.439999999999</v>
      </c>
      <c r="G78" s="11">
        <v>0</v>
      </c>
      <c r="H78" s="11">
        <f t="shared" si="6"/>
        <v>17194.439999999999</v>
      </c>
      <c r="I78" s="51">
        <v>2014</v>
      </c>
      <c r="J78" s="51">
        <v>2024</v>
      </c>
    </row>
    <row r="79" spans="1:10" s="12" customFormat="1" ht="13.5" customHeight="1" x14ac:dyDescent="0.3">
      <c r="A79" s="15"/>
      <c r="B79" s="14">
        <v>85300</v>
      </c>
      <c r="C79" s="10" t="s">
        <v>0</v>
      </c>
      <c r="D79" s="11">
        <v>17354.04</v>
      </c>
      <c r="E79" s="11">
        <v>0</v>
      </c>
      <c r="F79" s="11">
        <f t="shared" si="3"/>
        <v>17354.04</v>
      </c>
      <c r="G79" s="11">
        <v>0</v>
      </c>
      <c r="H79" s="11">
        <f t="shared" si="6"/>
        <v>17354.04</v>
      </c>
      <c r="I79" s="51">
        <v>2014</v>
      </c>
      <c r="J79" s="51">
        <v>2024</v>
      </c>
    </row>
    <row r="80" spans="1:10" s="12" customFormat="1" ht="13.5" customHeight="1" x14ac:dyDescent="0.3">
      <c r="A80" s="15"/>
      <c r="B80" s="14">
        <v>85300</v>
      </c>
      <c r="C80" s="10" t="s">
        <v>0</v>
      </c>
      <c r="D80" s="11">
        <v>24855</v>
      </c>
      <c r="E80" s="11">
        <v>0</v>
      </c>
      <c r="F80" s="11">
        <f t="shared" si="3"/>
        <v>24855</v>
      </c>
      <c r="G80" s="11">
        <v>0</v>
      </c>
      <c r="H80" s="11">
        <f t="shared" si="6"/>
        <v>24855</v>
      </c>
      <c r="I80" s="51">
        <v>2014</v>
      </c>
      <c r="J80" s="51">
        <v>2024</v>
      </c>
    </row>
    <row r="81" spans="1:10" s="12" customFormat="1" ht="13.5" customHeight="1" x14ac:dyDescent="0.3">
      <c r="A81" s="15"/>
      <c r="B81" s="14">
        <v>85300</v>
      </c>
      <c r="C81" s="10" t="s">
        <v>0</v>
      </c>
      <c r="D81" s="11">
        <v>14802.6</v>
      </c>
      <c r="E81" s="11">
        <v>0</v>
      </c>
      <c r="F81" s="11">
        <f t="shared" si="3"/>
        <v>14802.6</v>
      </c>
      <c r="G81" s="11">
        <v>0</v>
      </c>
      <c r="H81" s="11">
        <f t="shared" si="6"/>
        <v>14802.6</v>
      </c>
      <c r="I81" s="51">
        <v>2014</v>
      </c>
      <c r="J81" s="51">
        <v>2024</v>
      </c>
    </row>
    <row r="82" spans="1:10" s="12" customFormat="1" ht="13.5" customHeight="1" x14ac:dyDescent="0.3">
      <c r="A82" s="15"/>
      <c r="B82" s="14">
        <v>85300</v>
      </c>
      <c r="C82" s="10" t="s">
        <v>0</v>
      </c>
      <c r="D82" s="11">
        <v>20495.759999999998</v>
      </c>
      <c r="E82" s="11">
        <v>0</v>
      </c>
      <c r="F82" s="11">
        <f t="shared" ref="F82:F87" si="7">D82+E82</f>
        <v>20495.759999999998</v>
      </c>
      <c r="G82" s="11">
        <v>0</v>
      </c>
      <c r="H82" s="11">
        <f t="shared" si="6"/>
        <v>20495.759999999998</v>
      </c>
      <c r="I82" s="51">
        <v>2014</v>
      </c>
      <c r="J82" s="51">
        <v>2024</v>
      </c>
    </row>
    <row r="83" spans="1:10" s="12" customFormat="1" ht="13.5" customHeight="1" x14ac:dyDescent="0.3">
      <c r="A83" s="15"/>
      <c r="B83" s="14">
        <v>85300</v>
      </c>
      <c r="C83" s="10" t="s">
        <v>0</v>
      </c>
      <c r="D83" s="11">
        <v>24541.32</v>
      </c>
      <c r="E83" s="11">
        <v>0</v>
      </c>
      <c r="F83" s="11">
        <f t="shared" si="7"/>
        <v>24541.32</v>
      </c>
      <c r="G83" s="11">
        <v>0</v>
      </c>
      <c r="H83" s="11">
        <f t="shared" si="6"/>
        <v>24541.32</v>
      </c>
      <c r="I83" s="51">
        <v>2014</v>
      </c>
      <c r="J83" s="51">
        <v>2024</v>
      </c>
    </row>
    <row r="84" spans="1:10" s="12" customFormat="1" ht="13.5" customHeight="1" x14ac:dyDescent="0.3">
      <c r="A84" s="15"/>
      <c r="B84" s="14">
        <v>85300</v>
      </c>
      <c r="C84" s="10" t="s">
        <v>0</v>
      </c>
      <c r="D84" s="11">
        <v>26140.799999999999</v>
      </c>
      <c r="E84" s="11">
        <v>0</v>
      </c>
      <c r="F84" s="11">
        <f t="shared" si="7"/>
        <v>26140.799999999999</v>
      </c>
      <c r="G84" s="11">
        <v>0</v>
      </c>
      <c r="H84" s="11">
        <f t="shared" si="6"/>
        <v>26140.799999999999</v>
      </c>
      <c r="I84" s="51">
        <v>2014</v>
      </c>
      <c r="J84" s="51">
        <v>2024</v>
      </c>
    </row>
    <row r="85" spans="1:10" s="12" customFormat="1" ht="13.5" customHeight="1" x14ac:dyDescent="0.3">
      <c r="A85" s="15"/>
      <c r="B85" s="14">
        <v>85300</v>
      </c>
      <c r="C85" s="10" t="s">
        <v>0</v>
      </c>
      <c r="D85" s="11">
        <v>43690.8</v>
      </c>
      <c r="E85" s="11">
        <v>0</v>
      </c>
      <c r="F85" s="11">
        <f t="shared" si="7"/>
        <v>43690.8</v>
      </c>
      <c r="G85" s="11">
        <v>0</v>
      </c>
      <c r="H85" s="11">
        <f t="shared" si="6"/>
        <v>43690.8</v>
      </c>
      <c r="I85" s="51">
        <v>2014</v>
      </c>
      <c r="J85" s="51">
        <v>2024</v>
      </c>
    </row>
    <row r="86" spans="1:10" s="12" customFormat="1" ht="13.5" customHeight="1" x14ac:dyDescent="0.3">
      <c r="A86" s="15"/>
      <c r="B86" s="14">
        <v>85300</v>
      </c>
      <c r="C86" s="10" t="s">
        <v>0</v>
      </c>
      <c r="D86" s="11">
        <v>26100.6</v>
      </c>
      <c r="E86" s="11">
        <v>0</v>
      </c>
      <c r="F86" s="11">
        <f t="shared" si="7"/>
        <v>26100.6</v>
      </c>
      <c r="G86" s="11">
        <v>0</v>
      </c>
      <c r="H86" s="11">
        <f t="shared" si="6"/>
        <v>26100.6</v>
      </c>
      <c r="I86" s="51">
        <v>2014</v>
      </c>
      <c r="J86" s="51">
        <v>2024</v>
      </c>
    </row>
    <row r="87" spans="1:10" s="12" customFormat="1" ht="13.5" customHeight="1" x14ac:dyDescent="0.3">
      <c r="A87" s="15"/>
      <c r="B87" s="14">
        <v>85300</v>
      </c>
      <c r="C87" s="10" t="s">
        <v>0</v>
      </c>
      <c r="D87" s="11">
        <v>26499.96</v>
      </c>
      <c r="E87" s="11">
        <v>0</v>
      </c>
      <c r="F87" s="11">
        <f t="shared" si="7"/>
        <v>26499.96</v>
      </c>
      <c r="G87" s="11">
        <v>0</v>
      </c>
      <c r="H87" s="11">
        <f t="shared" si="6"/>
        <v>26499.96</v>
      </c>
      <c r="I87" s="51">
        <v>2014</v>
      </c>
      <c r="J87" s="51">
        <v>2024</v>
      </c>
    </row>
    <row r="88" spans="1:10" s="12" customFormat="1" ht="15" customHeight="1" x14ac:dyDescent="0.3">
      <c r="A88" s="8" t="s">
        <v>10</v>
      </c>
      <c r="B88" s="9"/>
      <c r="C88" s="17"/>
      <c r="D88" s="18">
        <f t="shared" ref="D88:H88" si="8">SUM(D12:D87)</f>
        <v>606241.76</v>
      </c>
      <c r="E88" s="18">
        <f t="shared" si="8"/>
        <v>38684.079999999994</v>
      </c>
      <c r="F88" s="18">
        <f t="shared" si="8"/>
        <v>644925.84</v>
      </c>
      <c r="G88" s="18">
        <f t="shared" si="8"/>
        <v>0</v>
      </c>
      <c r="H88" s="18">
        <f t="shared" si="8"/>
        <v>644925.84</v>
      </c>
      <c r="I88" s="52"/>
      <c r="J88" s="52"/>
    </row>
    <row r="89" spans="1:10" s="12" customFormat="1" ht="13.5" customHeight="1" x14ac:dyDescent="0.3">
      <c r="A89" s="15"/>
      <c r="B89" s="16"/>
      <c r="C89" s="10"/>
      <c r="D89" s="11"/>
      <c r="E89" s="11"/>
      <c r="F89" s="11"/>
      <c r="G89" s="11"/>
      <c r="H89" s="11"/>
      <c r="I89" s="51"/>
      <c r="J89" s="51"/>
    </row>
    <row r="90" spans="1:10" s="12" customFormat="1" ht="30" customHeight="1" x14ac:dyDescent="0.3">
      <c r="A90" s="15" t="s">
        <v>17</v>
      </c>
      <c r="B90" s="16"/>
      <c r="C90" s="10"/>
      <c r="D90" s="11"/>
      <c r="E90" s="11"/>
      <c r="F90" s="11"/>
      <c r="G90" s="11"/>
      <c r="H90" s="11"/>
      <c r="I90" s="51"/>
      <c r="J90" s="51"/>
    </row>
    <row r="91" spans="1:10" s="12" customFormat="1" ht="30" customHeight="1" x14ac:dyDescent="0.3">
      <c r="A91" s="15" t="s">
        <v>18</v>
      </c>
      <c r="B91" s="16"/>
      <c r="C91" s="10"/>
      <c r="D91" s="11"/>
      <c r="E91" s="11"/>
      <c r="F91" s="11"/>
      <c r="G91" s="11"/>
      <c r="H91" s="11"/>
      <c r="I91" s="51"/>
      <c r="J91" s="51"/>
    </row>
    <row r="92" spans="1:10" s="12" customFormat="1" ht="30" customHeight="1" x14ac:dyDescent="0.3">
      <c r="A92" s="15" t="s">
        <v>19</v>
      </c>
      <c r="B92" s="16"/>
      <c r="C92" s="10"/>
      <c r="D92" s="11"/>
      <c r="E92" s="11"/>
      <c r="F92" s="11"/>
      <c r="G92" s="11"/>
      <c r="H92" s="11"/>
      <c r="I92" s="51"/>
      <c r="J92" s="51"/>
    </row>
    <row r="93" spans="1:10" s="12" customFormat="1" ht="39.75" customHeight="1" x14ac:dyDescent="0.3">
      <c r="A93" s="15" t="s">
        <v>20</v>
      </c>
      <c r="B93" s="16"/>
      <c r="C93" s="10"/>
      <c r="D93" s="11"/>
      <c r="E93" s="11"/>
      <c r="F93" s="11"/>
      <c r="G93" s="11"/>
      <c r="H93" s="11"/>
      <c r="I93" s="51"/>
      <c r="J93" s="51"/>
    </row>
    <row r="94" spans="1:10" s="12" customFormat="1" ht="39.75" customHeight="1" x14ac:dyDescent="0.3">
      <c r="A94" s="15" t="s">
        <v>21</v>
      </c>
      <c r="B94" s="16"/>
      <c r="C94" s="10"/>
      <c r="D94" s="11"/>
      <c r="E94" s="11"/>
      <c r="F94" s="11"/>
      <c r="G94" s="11"/>
      <c r="H94" s="11"/>
      <c r="I94" s="51"/>
      <c r="J94" s="51"/>
    </row>
    <row r="95" spans="1:10" s="12" customFormat="1" ht="15" customHeight="1" x14ac:dyDescent="0.3">
      <c r="A95" s="15" t="s">
        <v>22</v>
      </c>
      <c r="B95" s="16"/>
      <c r="C95" s="10"/>
      <c r="D95" s="11"/>
      <c r="E95" s="11"/>
      <c r="F95" s="11"/>
      <c r="G95" s="11"/>
      <c r="H95" s="11"/>
      <c r="I95" s="51"/>
      <c r="J95" s="51"/>
    </row>
    <row r="96" spans="1:10" s="12" customFormat="1" ht="15" customHeight="1" x14ac:dyDescent="0.3">
      <c r="A96" s="13" t="s">
        <v>23</v>
      </c>
      <c r="B96" s="14"/>
      <c r="C96" s="10"/>
      <c r="D96" s="11"/>
      <c r="E96" s="11"/>
      <c r="F96" s="11"/>
      <c r="G96" s="11"/>
      <c r="H96" s="11"/>
      <c r="I96" s="51"/>
      <c r="J96" s="51"/>
    </row>
    <row r="97" spans="1:10" s="12" customFormat="1" ht="13.5" customHeight="1" x14ac:dyDescent="0.3">
      <c r="A97" s="13"/>
      <c r="B97" s="14">
        <v>85100</v>
      </c>
      <c r="C97" s="10" t="s">
        <v>0</v>
      </c>
      <c r="D97" s="11">
        <v>21510.43</v>
      </c>
      <c r="E97" s="11">
        <v>89.74</v>
      </c>
      <c r="F97" s="11">
        <f>D97+E97</f>
        <v>21600.170000000002</v>
      </c>
      <c r="G97" s="11">
        <v>0</v>
      </c>
      <c r="H97" s="11">
        <f t="shared" ref="H97:H159" si="9">F97-G97</f>
        <v>21600.170000000002</v>
      </c>
      <c r="I97" s="51">
        <v>2007</v>
      </c>
      <c r="J97" s="51">
        <v>2022</v>
      </c>
    </row>
    <row r="98" spans="1:10" s="12" customFormat="1" ht="13.5" customHeight="1" x14ac:dyDescent="0.3">
      <c r="A98" s="13"/>
      <c r="B98" s="14" t="s">
        <v>24</v>
      </c>
      <c r="C98" s="10" t="s">
        <v>0</v>
      </c>
      <c r="D98" s="11">
        <v>17000</v>
      </c>
      <c r="E98" s="11">
        <v>157.25</v>
      </c>
      <c r="F98" s="11">
        <f t="shared" ref="F98:F160" si="10">D98+E98</f>
        <v>17157.25</v>
      </c>
      <c r="G98" s="11">
        <v>0</v>
      </c>
      <c r="H98" s="11">
        <f t="shared" si="9"/>
        <v>17157.25</v>
      </c>
      <c r="I98" s="51">
        <v>2008</v>
      </c>
      <c r="J98" s="51">
        <v>2023</v>
      </c>
    </row>
    <row r="99" spans="1:10" s="12" customFormat="1" ht="13.5" customHeight="1" x14ac:dyDescent="0.3">
      <c r="A99" s="13"/>
      <c r="B99" s="14" t="s">
        <v>25</v>
      </c>
      <c r="C99" s="10" t="s">
        <v>0</v>
      </c>
      <c r="D99" s="11">
        <v>26666.66</v>
      </c>
      <c r="E99" s="11">
        <v>246.67</v>
      </c>
      <c r="F99" s="11">
        <f t="shared" si="10"/>
        <v>26913.329999999998</v>
      </c>
      <c r="G99" s="11">
        <v>0</v>
      </c>
      <c r="H99" s="11">
        <f t="shared" si="9"/>
        <v>26913.329999999998</v>
      </c>
      <c r="I99" s="51">
        <v>2008</v>
      </c>
      <c r="J99" s="51">
        <v>2023</v>
      </c>
    </row>
    <row r="100" spans="1:10" s="12" customFormat="1" ht="13.5" customHeight="1" x14ac:dyDescent="0.3">
      <c r="A100" s="13"/>
      <c r="B100" s="14" t="s">
        <v>26</v>
      </c>
      <c r="C100" s="10" t="s">
        <v>0</v>
      </c>
      <c r="D100" s="11">
        <v>40333.33</v>
      </c>
      <c r="E100" s="11">
        <v>373.08</v>
      </c>
      <c r="F100" s="11">
        <f t="shared" si="10"/>
        <v>40706.410000000003</v>
      </c>
      <c r="G100" s="11">
        <v>0</v>
      </c>
      <c r="H100" s="11">
        <f t="shared" si="9"/>
        <v>40706.410000000003</v>
      </c>
      <c r="I100" s="51">
        <v>2008</v>
      </c>
      <c r="J100" s="51">
        <v>2023</v>
      </c>
    </row>
    <row r="101" spans="1:10" s="12" customFormat="1" ht="13.5" customHeight="1" x14ac:dyDescent="0.3">
      <c r="A101" s="13"/>
      <c r="B101" s="14" t="s">
        <v>27</v>
      </c>
      <c r="C101" s="10" t="s">
        <v>0</v>
      </c>
      <c r="D101" s="11">
        <v>20000</v>
      </c>
      <c r="E101" s="11">
        <v>185</v>
      </c>
      <c r="F101" s="11">
        <f t="shared" si="10"/>
        <v>20185</v>
      </c>
      <c r="G101" s="11">
        <v>0</v>
      </c>
      <c r="H101" s="11">
        <f t="shared" si="9"/>
        <v>20185</v>
      </c>
      <c r="I101" s="51">
        <v>2008</v>
      </c>
      <c r="J101" s="51">
        <v>2023</v>
      </c>
    </row>
    <row r="102" spans="1:10" s="12" customFormat="1" ht="13.5" customHeight="1" x14ac:dyDescent="0.3">
      <c r="A102" s="13"/>
      <c r="B102" s="14" t="s">
        <v>28</v>
      </c>
      <c r="C102" s="10" t="s">
        <v>0</v>
      </c>
      <c r="D102" s="11">
        <v>6666.67</v>
      </c>
      <c r="E102" s="11">
        <v>61.67</v>
      </c>
      <c r="F102" s="11">
        <f t="shared" si="10"/>
        <v>6728.34</v>
      </c>
      <c r="G102" s="11">
        <v>0</v>
      </c>
      <c r="H102" s="11">
        <f t="shared" si="9"/>
        <v>6728.34</v>
      </c>
      <c r="I102" s="51">
        <v>2008</v>
      </c>
      <c r="J102" s="51">
        <v>2023</v>
      </c>
    </row>
    <row r="103" spans="1:10" s="12" customFormat="1" ht="13.5" customHeight="1" x14ac:dyDescent="0.3">
      <c r="A103" s="13"/>
      <c r="B103" s="14" t="s">
        <v>29</v>
      </c>
      <c r="C103" s="10" t="s">
        <v>0</v>
      </c>
      <c r="D103" s="11">
        <v>59999.99</v>
      </c>
      <c r="E103" s="11">
        <v>555</v>
      </c>
      <c r="F103" s="11">
        <f t="shared" si="10"/>
        <v>60554.99</v>
      </c>
      <c r="G103" s="11">
        <v>0</v>
      </c>
      <c r="H103" s="11">
        <f t="shared" si="9"/>
        <v>60554.99</v>
      </c>
      <c r="I103" s="51">
        <v>2008</v>
      </c>
      <c r="J103" s="51">
        <v>2023</v>
      </c>
    </row>
    <row r="104" spans="1:10" s="12" customFormat="1" ht="13.5" customHeight="1" x14ac:dyDescent="0.3">
      <c r="A104" s="13"/>
      <c r="B104" s="14" t="s">
        <v>30</v>
      </c>
      <c r="C104" s="10" t="s">
        <v>0</v>
      </c>
      <c r="D104" s="11">
        <v>3333.33</v>
      </c>
      <c r="E104" s="11">
        <v>30.83</v>
      </c>
      <c r="F104" s="11">
        <f t="shared" si="10"/>
        <v>3364.16</v>
      </c>
      <c r="G104" s="11">
        <v>0</v>
      </c>
      <c r="H104" s="11">
        <f t="shared" si="9"/>
        <v>3364.16</v>
      </c>
      <c r="I104" s="51">
        <v>2008</v>
      </c>
      <c r="J104" s="51">
        <v>2023</v>
      </c>
    </row>
    <row r="105" spans="1:10" s="12" customFormat="1" ht="13.5" customHeight="1" x14ac:dyDescent="0.3">
      <c r="A105" s="13"/>
      <c r="B105" s="14" t="s">
        <v>31</v>
      </c>
      <c r="C105" s="10" t="s">
        <v>0</v>
      </c>
      <c r="D105" s="11">
        <v>2000</v>
      </c>
      <c r="E105" s="11">
        <v>18.5</v>
      </c>
      <c r="F105" s="11">
        <f t="shared" si="10"/>
        <v>2018.5</v>
      </c>
      <c r="G105" s="11">
        <v>0</v>
      </c>
      <c r="H105" s="11">
        <f t="shared" si="9"/>
        <v>2018.5</v>
      </c>
      <c r="I105" s="51">
        <v>2008</v>
      </c>
      <c r="J105" s="51">
        <v>2023</v>
      </c>
    </row>
    <row r="106" spans="1:10" s="12" customFormat="1" ht="13.5" customHeight="1" x14ac:dyDescent="0.3">
      <c r="A106" s="13"/>
      <c r="B106" s="14" t="s">
        <v>32</v>
      </c>
      <c r="C106" s="10" t="s">
        <v>0</v>
      </c>
      <c r="D106" s="11">
        <v>149999.98000000001</v>
      </c>
      <c r="E106" s="11">
        <v>1387.5</v>
      </c>
      <c r="F106" s="11">
        <f t="shared" si="10"/>
        <v>151387.48000000001</v>
      </c>
      <c r="G106" s="11">
        <v>0</v>
      </c>
      <c r="H106" s="11">
        <f t="shared" si="9"/>
        <v>151387.48000000001</v>
      </c>
      <c r="I106" s="51">
        <v>2008</v>
      </c>
      <c r="J106" s="51">
        <v>2023</v>
      </c>
    </row>
    <row r="107" spans="1:10" s="12" customFormat="1" ht="13.5" customHeight="1" x14ac:dyDescent="0.3">
      <c r="A107" s="13"/>
      <c r="B107" s="14" t="s">
        <v>33</v>
      </c>
      <c r="C107" s="10" t="s">
        <v>0</v>
      </c>
      <c r="D107" s="11">
        <v>6666.67</v>
      </c>
      <c r="E107" s="11">
        <v>61.67</v>
      </c>
      <c r="F107" s="11">
        <f t="shared" si="10"/>
        <v>6728.34</v>
      </c>
      <c r="G107" s="11">
        <v>0</v>
      </c>
      <c r="H107" s="11">
        <f t="shared" si="9"/>
        <v>6728.34</v>
      </c>
      <c r="I107" s="51">
        <v>2008</v>
      </c>
      <c r="J107" s="51">
        <v>2023</v>
      </c>
    </row>
    <row r="108" spans="1:10" s="12" customFormat="1" ht="13.5" customHeight="1" x14ac:dyDescent="0.3">
      <c r="A108" s="13"/>
      <c r="B108" s="14" t="s">
        <v>34</v>
      </c>
      <c r="C108" s="10" t="s">
        <v>0</v>
      </c>
      <c r="D108" s="11">
        <v>8000</v>
      </c>
      <c r="E108" s="11">
        <v>74</v>
      </c>
      <c r="F108" s="11">
        <f t="shared" si="10"/>
        <v>8074</v>
      </c>
      <c r="G108" s="11">
        <v>0</v>
      </c>
      <c r="H108" s="11">
        <f t="shared" si="9"/>
        <v>8074</v>
      </c>
      <c r="I108" s="51">
        <v>2008</v>
      </c>
      <c r="J108" s="51">
        <v>2023</v>
      </c>
    </row>
    <row r="109" spans="1:10" s="12" customFormat="1" ht="13.5" customHeight="1" x14ac:dyDescent="0.3">
      <c r="A109" s="13"/>
      <c r="B109" s="14" t="s">
        <v>35</v>
      </c>
      <c r="C109" s="10" t="s">
        <v>0</v>
      </c>
      <c r="D109" s="11">
        <v>2000</v>
      </c>
      <c r="E109" s="11">
        <v>18.5</v>
      </c>
      <c r="F109" s="11">
        <f t="shared" si="10"/>
        <v>2018.5</v>
      </c>
      <c r="G109" s="11">
        <v>0</v>
      </c>
      <c r="H109" s="11">
        <f t="shared" si="9"/>
        <v>2018.5</v>
      </c>
      <c r="I109" s="51">
        <v>2008</v>
      </c>
      <c r="J109" s="51">
        <v>2023</v>
      </c>
    </row>
    <row r="110" spans="1:10" s="12" customFormat="1" ht="13.5" customHeight="1" x14ac:dyDescent="0.3">
      <c r="A110" s="13"/>
      <c r="B110" s="14" t="s">
        <v>36</v>
      </c>
      <c r="C110" s="10" t="s">
        <v>0</v>
      </c>
      <c r="D110" s="11">
        <v>3333.33</v>
      </c>
      <c r="E110" s="11">
        <v>30.83</v>
      </c>
      <c r="F110" s="11">
        <f t="shared" si="10"/>
        <v>3364.16</v>
      </c>
      <c r="G110" s="11">
        <v>0</v>
      </c>
      <c r="H110" s="11">
        <f t="shared" si="9"/>
        <v>3364.16</v>
      </c>
      <c r="I110" s="51">
        <v>2008</v>
      </c>
      <c r="J110" s="51">
        <v>2023</v>
      </c>
    </row>
    <row r="111" spans="1:10" s="12" customFormat="1" ht="13.5" customHeight="1" x14ac:dyDescent="0.3">
      <c r="A111" s="13"/>
      <c r="B111" s="14" t="s">
        <v>37</v>
      </c>
      <c r="C111" s="10" t="s">
        <v>0</v>
      </c>
      <c r="D111" s="11">
        <v>10000</v>
      </c>
      <c r="E111" s="11">
        <v>92.5</v>
      </c>
      <c r="F111" s="11">
        <f t="shared" si="10"/>
        <v>10092.5</v>
      </c>
      <c r="G111" s="11">
        <v>0</v>
      </c>
      <c r="H111" s="11">
        <f t="shared" si="9"/>
        <v>10092.5</v>
      </c>
      <c r="I111" s="51">
        <v>2008</v>
      </c>
      <c r="J111" s="51">
        <v>2023</v>
      </c>
    </row>
    <row r="112" spans="1:10" s="12" customFormat="1" ht="13.5" customHeight="1" x14ac:dyDescent="0.3">
      <c r="A112" s="13"/>
      <c r="B112" s="14" t="s">
        <v>38</v>
      </c>
      <c r="C112" s="10" t="s">
        <v>0</v>
      </c>
      <c r="D112" s="11">
        <v>79999.990000000005</v>
      </c>
      <c r="E112" s="11">
        <v>740</v>
      </c>
      <c r="F112" s="11">
        <f t="shared" si="10"/>
        <v>80739.990000000005</v>
      </c>
      <c r="G112" s="11">
        <v>0</v>
      </c>
      <c r="H112" s="11">
        <f t="shared" si="9"/>
        <v>80739.990000000005</v>
      </c>
      <c r="I112" s="51">
        <v>2008</v>
      </c>
      <c r="J112" s="51">
        <v>2023</v>
      </c>
    </row>
    <row r="113" spans="1:10" s="12" customFormat="1" ht="13.5" customHeight="1" x14ac:dyDescent="0.3">
      <c r="A113" s="13"/>
      <c r="B113" s="14" t="s">
        <v>39</v>
      </c>
      <c r="C113" s="10" t="s">
        <v>0</v>
      </c>
      <c r="D113" s="11">
        <v>863999.89</v>
      </c>
      <c r="E113" s="11">
        <v>7992</v>
      </c>
      <c r="F113" s="11">
        <f t="shared" si="10"/>
        <v>871991.89</v>
      </c>
      <c r="G113" s="11">
        <v>0</v>
      </c>
      <c r="H113" s="11">
        <f t="shared" si="9"/>
        <v>871991.89</v>
      </c>
      <c r="I113" s="51">
        <v>2008</v>
      </c>
      <c r="J113" s="51">
        <v>2023</v>
      </c>
    </row>
    <row r="114" spans="1:10" s="12" customFormat="1" ht="13.5" customHeight="1" x14ac:dyDescent="0.3">
      <c r="A114" s="13"/>
      <c r="B114" s="14" t="s">
        <v>32</v>
      </c>
      <c r="C114" s="10" t="s">
        <v>0</v>
      </c>
      <c r="D114" s="11">
        <v>57500.01</v>
      </c>
      <c r="E114" s="11">
        <v>1856.05</v>
      </c>
      <c r="F114" s="11">
        <f t="shared" si="10"/>
        <v>59356.060000000005</v>
      </c>
      <c r="G114" s="11">
        <v>0</v>
      </c>
      <c r="H114" s="11">
        <f t="shared" si="9"/>
        <v>59356.060000000005</v>
      </c>
      <c r="I114" s="51">
        <v>2014</v>
      </c>
      <c r="J114" s="51">
        <v>2024</v>
      </c>
    </row>
    <row r="115" spans="1:10" s="12" customFormat="1" ht="13.5" customHeight="1" x14ac:dyDescent="0.3">
      <c r="A115" s="13"/>
      <c r="B115" s="14" t="s">
        <v>40</v>
      </c>
      <c r="C115" s="10" t="s">
        <v>0</v>
      </c>
      <c r="D115" s="11">
        <v>70000</v>
      </c>
      <c r="E115" s="11">
        <v>2259.54</v>
      </c>
      <c r="F115" s="11">
        <f t="shared" si="10"/>
        <v>72259.539999999994</v>
      </c>
      <c r="G115" s="11">
        <v>0</v>
      </c>
      <c r="H115" s="11">
        <f t="shared" si="9"/>
        <v>72259.539999999994</v>
      </c>
      <c r="I115" s="51">
        <v>2014</v>
      </c>
      <c r="J115" s="51">
        <v>2024</v>
      </c>
    </row>
    <row r="116" spans="1:10" s="12" customFormat="1" ht="13.5" customHeight="1" x14ac:dyDescent="0.3">
      <c r="A116" s="13"/>
      <c r="B116" s="14" t="s">
        <v>37</v>
      </c>
      <c r="C116" s="10" t="s">
        <v>0</v>
      </c>
      <c r="D116" s="11">
        <v>80000.009999999995</v>
      </c>
      <c r="E116" s="11">
        <v>2582.33</v>
      </c>
      <c r="F116" s="11">
        <f t="shared" si="10"/>
        <v>82582.34</v>
      </c>
      <c r="G116" s="11">
        <v>0</v>
      </c>
      <c r="H116" s="11">
        <f t="shared" si="9"/>
        <v>82582.34</v>
      </c>
      <c r="I116" s="51">
        <v>2014</v>
      </c>
      <c r="J116" s="51">
        <v>2024</v>
      </c>
    </row>
    <row r="117" spans="1:10" s="12" customFormat="1" ht="13.5" customHeight="1" x14ac:dyDescent="0.3">
      <c r="A117" s="13"/>
      <c r="B117" s="14" t="s">
        <v>38</v>
      </c>
      <c r="C117" s="10" t="s">
        <v>0</v>
      </c>
      <c r="D117" s="11">
        <v>284500.02</v>
      </c>
      <c r="E117" s="11">
        <v>9183.42</v>
      </c>
      <c r="F117" s="11">
        <f t="shared" si="10"/>
        <v>293683.44</v>
      </c>
      <c r="G117" s="11">
        <v>0</v>
      </c>
      <c r="H117" s="11">
        <f t="shared" si="9"/>
        <v>293683.44</v>
      </c>
      <c r="I117" s="51">
        <v>2014</v>
      </c>
      <c r="J117" s="51">
        <v>2024</v>
      </c>
    </row>
    <row r="118" spans="1:10" s="12" customFormat="1" ht="13.5" customHeight="1" x14ac:dyDescent="0.3">
      <c r="A118" s="13"/>
      <c r="B118" s="14" t="s">
        <v>39</v>
      </c>
      <c r="C118" s="10" t="s">
        <v>0</v>
      </c>
      <c r="D118" s="11">
        <v>8000</v>
      </c>
      <c r="E118" s="11">
        <v>258.24</v>
      </c>
      <c r="F118" s="11">
        <f t="shared" si="10"/>
        <v>8258.24</v>
      </c>
      <c r="G118" s="11">
        <v>0</v>
      </c>
      <c r="H118" s="11">
        <f t="shared" si="9"/>
        <v>8258.24</v>
      </c>
      <c r="I118" s="51">
        <v>2014</v>
      </c>
      <c r="J118" s="51">
        <v>2024</v>
      </c>
    </row>
    <row r="119" spans="1:10" s="12" customFormat="1" ht="13.5" customHeight="1" x14ac:dyDescent="0.3">
      <c r="A119" s="13"/>
      <c r="B119" s="14" t="s">
        <v>41</v>
      </c>
      <c r="C119" s="10" t="s">
        <v>0</v>
      </c>
      <c r="D119" s="11">
        <v>116344.6</v>
      </c>
      <c r="E119" s="11">
        <v>4871.92</v>
      </c>
      <c r="F119" s="11">
        <f t="shared" si="10"/>
        <v>121216.52</v>
      </c>
      <c r="G119" s="11">
        <v>0</v>
      </c>
      <c r="H119" s="11">
        <f t="shared" si="9"/>
        <v>121216.52</v>
      </c>
      <c r="I119" s="51">
        <v>2015</v>
      </c>
      <c r="J119" s="51">
        <v>2025</v>
      </c>
    </row>
    <row r="120" spans="1:10" s="12" customFormat="1" ht="13.5" customHeight="1" x14ac:dyDescent="0.3">
      <c r="A120" s="13"/>
      <c r="B120" s="14" t="s">
        <v>41</v>
      </c>
      <c r="C120" s="10" t="s">
        <v>0</v>
      </c>
      <c r="D120" s="11">
        <v>186009.13</v>
      </c>
      <c r="E120" s="11">
        <v>852.55</v>
      </c>
      <c r="F120" s="11">
        <f t="shared" si="10"/>
        <v>186861.68</v>
      </c>
      <c r="G120" s="11">
        <v>0</v>
      </c>
      <c r="H120" s="11">
        <f t="shared" si="9"/>
        <v>186861.68</v>
      </c>
      <c r="I120" s="51">
        <v>2015</v>
      </c>
      <c r="J120" s="51">
        <v>2022</v>
      </c>
    </row>
    <row r="121" spans="1:10" s="12" customFormat="1" ht="13.5" customHeight="1" x14ac:dyDescent="0.3">
      <c r="A121" s="13"/>
      <c r="B121" s="14" t="s">
        <v>25</v>
      </c>
      <c r="C121" s="10" t="s">
        <v>0</v>
      </c>
      <c r="D121" s="11">
        <v>5000</v>
      </c>
      <c r="E121" s="11">
        <v>20.04</v>
      </c>
      <c r="F121" s="11">
        <f t="shared" si="10"/>
        <v>5020.04</v>
      </c>
      <c r="G121" s="11">
        <v>0</v>
      </c>
      <c r="H121" s="11">
        <f t="shared" si="9"/>
        <v>5020.04</v>
      </c>
      <c r="I121" s="51">
        <v>2015</v>
      </c>
      <c r="J121" s="51">
        <v>2022</v>
      </c>
    </row>
    <row r="122" spans="1:10" s="12" customFormat="1" ht="13.5" customHeight="1" x14ac:dyDescent="0.3">
      <c r="A122" s="13"/>
      <c r="B122" s="14" t="s">
        <v>27</v>
      </c>
      <c r="C122" s="10" t="s">
        <v>0</v>
      </c>
      <c r="D122" s="11">
        <v>7500</v>
      </c>
      <c r="E122" s="11">
        <v>30.06</v>
      </c>
      <c r="F122" s="11">
        <f t="shared" si="10"/>
        <v>7530.06</v>
      </c>
      <c r="G122" s="11">
        <v>0</v>
      </c>
      <c r="H122" s="11">
        <f t="shared" si="9"/>
        <v>7530.06</v>
      </c>
      <c r="I122" s="51">
        <v>2015</v>
      </c>
      <c r="J122" s="51">
        <v>2022</v>
      </c>
    </row>
    <row r="123" spans="1:10" s="12" customFormat="1" ht="13.5" customHeight="1" x14ac:dyDescent="0.3">
      <c r="A123" s="13"/>
      <c r="B123" s="14" t="s">
        <v>32</v>
      </c>
      <c r="C123" s="10" t="s">
        <v>0</v>
      </c>
      <c r="D123" s="11">
        <v>50000</v>
      </c>
      <c r="E123" s="11">
        <v>200.42</v>
      </c>
      <c r="F123" s="11">
        <f t="shared" si="10"/>
        <v>50200.42</v>
      </c>
      <c r="G123" s="11">
        <v>0</v>
      </c>
      <c r="H123" s="11">
        <f t="shared" si="9"/>
        <v>50200.42</v>
      </c>
      <c r="I123" s="51">
        <v>2015</v>
      </c>
      <c r="J123" s="51">
        <v>2022</v>
      </c>
    </row>
    <row r="124" spans="1:10" s="12" customFormat="1" ht="13.5" customHeight="1" x14ac:dyDescent="0.3">
      <c r="A124" s="13"/>
      <c r="B124" s="14" t="s">
        <v>40</v>
      </c>
      <c r="C124" s="10" t="s">
        <v>0</v>
      </c>
      <c r="D124" s="11">
        <v>120000</v>
      </c>
      <c r="E124" s="11">
        <v>481</v>
      </c>
      <c r="F124" s="11">
        <f t="shared" si="10"/>
        <v>120481</v>
      </c>
      <c r="G124" s="11">
        <v>0</v>
      </c>
      <c r="H124" s="11">
        <f t="shared" si="9"/>
        <v>120481</v>
      </c>
      <c r="I124" s="51">
        <v>2015</v>
      </c>
      <c r="J124" s="51">
        <v>2022</v>
      </c>
    </row>
    <row r="125" spans="1:10" s="12" customFormat="1" ht="13.5" customHeight="1" x14ac:dyDescent="0.3">
      <c r="A125" s="13"/>
      <c r="B125" s="14" t="s">
        <v>37</v>
      </c>
      <c r="C125" s="10" t="s">
        <v>0</v>
      </c>
      <c r="D125" s="11">
        <v>20000</v>
      </c>
      <c r="E125" s="11">
        <v>80.17</v>
      </c>
      <c r="F125" s="11">
        <f t="shared" si="10"/>
        <v>20080.169999999998</v>
      </c>
      <c r="G125" s="11">
        <v>0</v>
      </c>
      <c r="H125" s="11">
        <f t="shared" si="9"/>
        <v>20080.169999999998</v>
      </c>
      <c r="I125" s="51">
        <v>2015</v>
      </c>
      <c r="J125" s="51">
        <v>2022</v>
      </c>
    </row>
    <row r="126" spans="1:10" s="12" customFormat="1" ht="13.5" customHeight="1" x14ac:dyDescent="0.3">
      <c r="A126" s="13"/>
      <c r="B126" s="14" t="s">
        <v>39</v>
      </c>
      <c r="C126" s="10" t="s">
        <v>0</v>
      </c>
      <c r="D126" s="11">
        <v>47500</v>
      </c>
      <c r="E126" s="11">
        <v>190.4</v>
      </c>
      <c r="F126" s="11">
        <f t="shared" si="10"/>
        <v>47690.400000000001</v>
      </c>
      <c r="G126" s="11">
        <v>0</v>
      </c>
      <c r="H126" s="11">
        <f t="shared" si="9"/>
        <v>47690.400000000001</v>
      </c>
      <c r="I126" s="51">
        <v>2015</v>
      </c>
      <c r="J126" s="51">
        <v>2022</v>
      </c>
    </row>
    <row r="127" spans="1:10" s="12" customFormat="1" ht="13.5" customHeight="1" x14ac:dyDescent="0.3">
      <c r="A127" s="13"/>
      <c r="B127" s="14" t="s">
        <v>27</v>
      </c>
      <c r="C127" s="10" t="s">
        <v>0</v>
      </c>
      <c r="D127" s="11">
        <v>14000</v>
      </c>
      <c r="E127" s="11">
        <v>221.16</v>
      </c>
      <c r="F127" s="11">
        <f t="shared" si="10"/>
        <v>14221.16</v>
      </c>
      <c r="G127" s="11">
        <v>0</v>
      </c>
      <c r="H127" s="11">
        <f t="shared" si="9"/>
        <v>14221.16</v>
      </c>
      <c r="I127" s="51">
        <v>2015</v>
      </c>
      <c r="J127" s="51">
        <v>2025</v>
      </c>
    </row>
    <row r="128" spans="1:10" s="12" customFormat="1" ht="13.5" customHeight="1" x14ac:dyDescent="0.3">
      <c r="A128" s="13"/>
      <c r="B128" s="14" t="s">
        <v>28</v>
      </c>
      <c r="C128" s="10" t="s">
        <v>0</v>
      </c>
      <c r="D128" s="11">
        <v>4000</v>
      </c>
      <c r="E128" s="11">
        <v>63.19</v>
      </c>
      <c r="F128" s="11">
        <f t="shared" si="10"/>
        <v>4063.19</v>
      </c>
      <c r="G128" s="11">
        <v>0</v>
      </c>
      <c r="H128" s="11">
        <f t="shared" si="9"/>
        <v>4063.19</v>
      </c>
      <c r="I128" s="51">
        <v>2015</v>
      </c>
      <c r="J128" s="51">
        <v>2025</v>
      </c>
    </row>
    <row r="129" spans="1:10" s="12" customFormat="1" ht="13.5" customHeight="1" x14ac:dyDescent="0.3">
      <c r="A129" s="13"/>
      <c r="B129" s="14" t="s">
        <v>31</v>
      </c>
      <c r="C129" s="10" t="s">
        <v>0</v>
      </c>
      <c r="D129" s="11">
        <v>5000</v>
      </c>
      <c r="E129" s="11">
        <v>78.989999999999995</v>
      </c>
      <c r="F129" s="11">
        <f t="shared" si="10"/>
        <v>5078.99</v>
      </c>
      <c r="G129" s="11">
        <v>0</v>
      </c>
      <c r="H129" s="11">
        <f t="shared" si="9"/>
        <v>5078.99</v>
      </c>
      <c r="I129" s="51">
        <v>2015</v>
      </c>
      <c r="J129" s="51">
        <v>2025</v>
      </c>
    </row>
    <row r="130" spans="1:10" s="12" customFormat="1" ht="13.5" customHeight="1" x14ac:dyDescent="0.3">
      <c r="A130" s="13"/>
      <c r="B130" s="14" t="s">
        <v>32</v>
      </c>
      <c r="C130" s="10" t="s">
        <v>0</v>
      </c>
      <c r="D130" s="11">
        <v>56000.01</v>
      </c>
      <c r="E130" s="11">
        <v>884.65</v>
      </c>
      <c r="F130" s="11">
        <f t="shared" si="10"/>
        <v>56884.66</v>
      </c>
      <c r="G130" s="11">
        <v>0</v>
      </c>
      <c r="H130" s="11">
        <f t="shared" si="9"/>
        <v>56884.66</v>
      </c>
      <c r="I130" s="51">
        <v>2015</v>
      </c>
      <c r="J130" s="51">
        <v>2025</v>
      </c>
    </row>
    <row r="131" spans="1:10" s="12" customFormat="1" ht="13.5" customHeight="1" x14ac:dyDescent="0.3">
      <c r="A131" s="13"/>
      <c r="B131" s="14" t="s">
        <v>33</v>
      </c>
      <c r="C131" s="10" t="s">
        <v>0</v>
      </c>
      <c r="D131" s="11">
        <v>13000</v>
      </c>
      <c r="E131" s="11">
        <v>205.36</v>
      </c>
      <c r="F131" s="11">
        <f t="shared" si="10"/>
        <v>13205.36</v>
      </c>
      <c r="G131" s="11">
        <v>0</v>
      </c>
      <c r="H131" s="11">
        <f t="shared" si="9"/>
        <v>13205.36</v>
      </c>
      <c r="I131" s="51">
        <v>2015</v>
      </c>
      <c r="J131" s="51">
        <v>2025</v>
      </c>
    </row>
    <row r="132" spans="1:10" s="12" customFormat="1" ht="13.5" customHeight="1" x14ac:dyDescent="0.3">
      <c r="A132" s="13"/>
      <c r="B132" s="14" t="s">
        <v>42</v>
      </c>
      <c r="C132" s="10" t="s">
        <v>0</v>
      </c>
      <c r="D132" s="11">
        <v>25000</v>
      </c>
      <c r="E132" s="11">
        <v>394.93</v>
      </c>
      <c r="F132" s="11">
        <f t="shared" si="10"/>
        <v>25394.93</v>
      </c>
      <c r="G132" s="11">
        <v>0</v>
      </c>
      <c r="H132" s="11">
        <f t="shared" si="9"/>
        <v>25394.93</v>
      </c>
      <c r="I132" s="51">
        <v>2015</v>
      </c>
      <c r="J132" s="51">
        <v>2025</v>
      </c>
    </row>
    <row r="133" spans="1:10" s="12" customFormat="1" ht="13.5" customHeight="1" x14ac:dyDescent="0.3">
      <c r="A133" s="13"/>
      <c r="B133" s="14" t="s">
        <v>37</v>
      </c>
      <c r="C133" s="10" t="s">
        <v>0</v>
      </c>
      <c r="D133" s="11">
        <v>80000.009999999995</v>
      </c>
      <c r="E133" s="11">
        <v>1263.78</v>
      </c>
      <c r="F133" s="11">
        <f t="shared" si="10"/>
        <v>81263.789999999994</v>
      </c>
      <c r="G133" s="11">
        <v>0</v>
      </c>
      <c r="H133" s="11">
        <f t="shared" si="9"/>
        <v>81263.789999999994</v>
      </c>
      <c r="I133" s="51">
        <v>2015</v>
      </c>
      <c r="J133" s="51">
        <v>2025</v>
      </c>
    </row>
    <row r="134" spans="1:10" s="12" customFormat="1" ht="13.5" customHeight="1" x14ac:dyDescent="0.3">
      <c r="A134" s="13"/>
      <c r="B134" s="14" t="s">
        <v>39</v>
      </c>
      <c r="C134" s="10" t="s">
        <v>0</v>
      </c>
      <c r="D134" s="11">
        <v>198000.02</v>
      </c>
      <c r="E134" s="11">
        <v>3127.85</v>
      </c>
      <c r="F134" s="11">
        <f t="shared" si="10"/>
        <v>201127.87</v>
      </c>
      <c r="G134" s="11">
        <v>0</v>
      </c>
      <c r="H134" s="11">
        <f t="shared" si="9"/>
        <v>201127.87</v>
      </c>
      <c r="I134" s="51">
        <v>2015</v>
      </c>
      <c r="J134" s="51">
        <v>2025</v>
      </c>
    </row>
    <row r="135" spans="1:10" s="12" customFormat="1" ht="13.5" customHeight="1" x14ac:dyDescent="0.3">
      <c r="A135" s="13"/>
      <c r="B135" s="14" t="s">
        <v>14</v>
      </c>
      <c r="C135" s="10" t="s">
        <v>0</v>
      </c>
      <c r="D135" s="11">
        <v>89102.74</v>
      </c>
      <c r="E135" s="11">
        <v>1927.34</v>
      </c>
      <c r="F135" s="11">
        <f t="shared" si="10"/>
        <v>91030.080000000002</v>
      </c>
      <c r="G135" s="11">
        <v>50600</v>
      </c>
      <c r="H135" s="11">
        <f t="shared" si="9"/>
        <v>40430.080000000002</v>
      </c>
      <c r="I135" s="51">
        <v>2007</v>
      </c>
      <c r="J135" s="51">
        <v>2027</v>
      </c>
    </row>
    <row r="136" spans="1:10" s="12" customFormat="1" ht="13.5" customHeight="1" x14ac:dyDescent="0.3">
      <c r="A136" s="13"/>
      <c r="B136" s="14" t="s">
        <v>41</v>
      </c>
      <c r="C136" s="10" t="s">
        <v>0</v>
      </c>
      <c r="D136" s="11">
        <v>21968.400000000001</v>
      </c>
      <c r="E136" s="11">
        <v>875.76</v>
      </c>
      <c r="F136" s="11">
        <f t="shared" si="10"/>
        <v>22844.16</v>
      </c>
      <c r="G136" s="11">
        <v>0</v>
      </c>
      <c r="H136" s="11">
        <f t="shared" si="9"/>
        <v>22844.16</v>
      </c>
      <c r="I136" s="51">
        <v>1996</v>
      </c>
      <c r="J136" s="51">
        <v>2029</v>
      </c>
    </row>
    <row r="137" spans="1:10" s="12" customFormat="1" ht="13.5" customHeight="1" x14ac:dyDescent="0.3">
      <c r="A137" s="13"/>
      <c r="B137" s="14" t="s">
        <v>41</v>
      </c>
      <c r="C137" s="10" t="s">
        <v>0</v>
      </c>
      <c r="D137" s="11">
        <v>33797.4</v>
      </c>
      <c r="E137" s="11">
        <v>707.16</v>
      </c>
      <c r="F137" s="11">
        <f t="shared" si="10"/>
        <v>34504.560000000005</v>
      </c>
      <c r="G137" s="11">
        <v>0</v>
      </c>
      <c r="H137" s="11">
        <f t="shared" si="9"/>
        <v>34504.560000000005</v>
      </c>
      <c r="I137" s="51">
        <v>1993</v>
      </c>
      <c r="J137" s="51">
        <v>2026</v>
      </c>
    </row>
    <row r="138" spans="1:10" s="12" customFormat="1" ht="13.5" customHeight="1" x14ac:dyDescent="0.3">
      <c r="A138" s="13"/>
      <c r="B138" s="14" t="s">
        <v>41</v>
      </c>
      <c r="C138" s="10" t="s">
        <v>0</v>
      </c>
      <c r="D138" s="11">
        <v>13855.47</v>
      </c>
      <c r="E138" s="11">
        <v>205.09</v>
      </c>
      <c r="F138" s="11">
        <f t="shared" si="10"/>
        <v>14060.56</v>
      </c>
      <c r="G138" s="11">
        <v>0</v>
      </c>
      <c r="H138" s="11">
        <f t="shared" si="9"/>
        <v>14060.56</v>
      </c>
      <c r="I138" s="51">
        <v>1993</v>
      </c>
      <c r="J138" s="51">
        <v>2025</v>
      </c>
    </row>
    <row r="139" spans="1:10" s="12" customFormat="1" ht="13.5" customHeight="1" x14ac:dyDescent="0.3">
      <c r="A139" s="13"/>
      <c r="B139" s="14" t="s">
        <v>41</v>
      </c>
      <c r="C139" s="10" t="s">
        <v>0</v>
      </c>
      <c r="D139" s="11">
        <v>16011.85</v>
      </c>
      <c r="E139" s="11">
        <v>233.31</v>
      </c>
      <c r="F139" s="11">
        <f t="shared" si="10"/>
        <v>16245.16</v>
      </c>
      <c r="G139" s="11">
        <v>0</v>
      </c>
      <c r="H139" s="11">
        <f t="shared" si="9"/>
        <v>16245.16</v>
      </c>
      <c r="I139" s="51">
        <v>1994</v>
      </c>
      <c r="J139" s="51">
        <v>2025</v>
      </c>
    </row>
    <row r="140" spans="1:10" s="12" customFormat="1" ht="13.5" customHeight="1" x14ac:dyDescent="0.3">
      <c r="A140" s="13"/>
      <c r="B140" s="14" t="s">
        <v>41</v>
      </c>
      <c r="C140" s="10" t="s">
        <v>0</v>
      </c>
      <c r="D140" s="11">
        <v>30894.27</v>
      </c>
      <c r="E140" s="11">
        <v>611.49</v>
      </c>
      <c r="F140" s="11">
        <f t="shared" si="10"/>
        <v>31505.760000000002</v>
      </c>
      <c r="G140" s="11">
        <v>0</v>
      </c>
      <c r="H140" s="11">
        <f t="shared" si="9"/>
        <v>31505.760000000002</v>
      </c>
      <c r="I140" s="51">
        <v>1994</v>
      </c>
      <c r="J140" s="51">
        <v>2026</v>
      </c>
    </row>
    <row r="141" spans="1:10" s="12" customFormat="1" ht="13.5" customHeight="1" x14ac:dyDescent="0.3">
      <c r="A141" s="13"/>
      <c r="B141" s="14" t="s">
        <v>41</v>
      </c>
      <c r="C141" s="10" t="s">
        <v>0</v>
      </c>
      <c r="D141" s="11">
        <v>12533.36</v>
      </c>
      <c r="E141" s="11">
        <v>179.92</v>
      </c>
      <c r="F141" s="11">
        <f t="shared" si="10"/>
        <v>12713.28</v>
      </c>
      <c r="G141" s="11">
        <v>0</v>
      </c>
      <c r="H141" s="11">
        <f t="shared" si="9"/>
        <v>12713.28</v>
      </c>
      <c r="I141" s="51">
        <v>1993</v>
      </c>
      <c r="J141" s="51">
        <v>2025</v>
      </c>
    </row>
    <row r="142" spans="1:10" s="12" customFormat="1" ht="13.5" customHeight="1" x14ac:dyDescent="0.3">
      <c r="A142" s="13"/>
      <c r="B142" s="14" t="s">
        <v>41</v>
      </c>
      <c r="C142" s="10" t="s">
        <v>0</v>
      </c>
      <c r="D142" s="11">
        <v>12209.27</v>
      </c>
      <c r="E142" s="11">
        <v>462.37</v>
      </c>
      <c r="F142" s="11">
        <f t="shared" si="10"/>
        <v>12671.640000000001</v>
      </c>
      <c r="G142" s="11">
        <v>0</v>
      </c>
      <c r="H142" s="11">
        <f t="shared" si="9"/>
        <v>12671.640000000001</v>
      </c>
      <c r="I142" s="51">
        <v>1996</v>
      </c>
      <c r="J142" s="51">
        <v>2028</v>
      </c>
    </row>
    <row r="143" spans="1:10" s="12" customFormat="1" ht="13.5" customHeight="1" x14ac:dyDescent="0.3">
      <c r="A143" s="13"/>
      <c r="B143" s="14" t="s">
        <v>41</v>
      </c>
      <c r="C143" s="10" t="s">
        <v>0</v>
      </c>
      <c r="D143" s="11">
        <v>14044.8</v>
      </c>
      <c r="E143" s="11">
        <v>556.24</v>
      </c>
      <c r="F143" s="11">
        <f t="shared" si="10"/>
        <v>14601.039999999999</v>
      </c>
      <c r="G143" s="11">
        <v>0</v>
      </c>
      <c r="H143" s="11">
        <f t="shared" si="9"/>
        <v>14601.039999999999</v>
      </c>
      <c r="I143" s="51">
        <v>1997</v>
      </c>
      <c r="J143" s="51">
        <v>2029</v>
      </c>
    </row>
    <row r="144" spans="1:10" s="12" customFormat="1" ht="13.5" customHeight="1" x14ac:dyDescent="0.3">
      <c r="A144" s="13"/>
      <c r="B144" s="14" t="s">
        <v>41</v>
      </c>
      <c r="C144" s="10" t="s">
        <v>0</v>
      </c>
      <c r="D144" s="11">
        <v>13361.11</v>
      </c>
      <c r="E144" s="11">
        <v>1514.29</v>
      </c>
      <c r="F144" s="11">
        <f t="shared" si="10"/>
        <v>14875.400000000001</v>
      </c>
      <c r="G144" s="11">
        <v>0</v>
      </c>
      <c r="H144" s="11">
        <f t="shared" si="9"/>
        <v>14875.400000000001</v>
      </c>
      <c r="I144" s="51">
        <v>2010</v>
      </c>
      <c r="J144" s="51">
        <v>2029</v>
      </c>
    </row>
    <row r="145" spans="1:10" s="12" customFormat="1" ht="13.5" customHeight="1" x14ac:dyDescent="0.3">
      <c r="A145" s="13"/>
      <c r="B145" s="14" t="s">
        <v>41</v>
      </c>
      <c r="C145" s="10" t="s">
        <v>0</v>
      </c>
      <c r="D145" s="11">
        <v>36807.83</v>
      </c>
      <c r="E145" s="11">
        <v>3034.73</v>
      </c>
      <c r="F145" s="11">
        <f t="shared" si="10"/>
        <v>39842.560000000005</v>
      </c>
      <c r="G145" s="11">
        <v>0</v>
      </c>
      <c r="H145" s="11">
        <f t="shared" si="9"/>
        <v>39842.560000000005</v>
      </c>
      <c r="I145" s="51">
        <v>2010</v>
      </c>
      <c r="J145" s="51">
        <v>2028</v>
      </c>
    </row>
    <row r="146" spans="1:10" s="12" customFormat="1" ht="13.5" customHeight="1" x14ac:dyDescent="0.3">
      <c r="A146" s="13"/>
      <c r="B146" s="14" t="s">
        <v>41</v>
      </c>
      <c r="C146" s="10" t="s">
        <v>0</v>
      </c>
      <c r="D146" s="11">
        <v>15923.1</v>
      </c>
      <c r="E146" s="11">
        <v>896.62</v>
      </c>
      <c r="F146" s="11">
        <f t="shared" si="10"/>
        <v>16819.72</v>
      </c>
      <c r="G146" s="11">
        <v>0</v>
      </c>
      <c r="H146" s="11">
        <f t="shared" si="9"/>
        <v>16819.72</v>
      </c>
      <c r="I146" s="51">
        <v>2010</v>
      </c>
      <c r="J146" s="51">
        <v>2026</v>
      </c>
    </row>
    <row r="147" spans="1:10" s="12" customFormat="1" ht="13.5" customHeight="1" x14ac:dyDescent="0.3">
      <c r="A147" s="13"/>
      <c r="B147" s="14" t="s">
        <v>41</v>
      </c>
      <c r="C147" s="10" t="s">
        <v>0</v>
      </c>
      <c r="D147" s="11">
        <v>11588.84</v>
      </c>
      <c r="E147" s="11">
        <v>155.91999999999999</v>
      </c>
      <c r="F147" s="11">
        <f t="shared" si="10"/>
        <v>11744.76</v>
      </c>
      <c r="G147" s="11">
        <v>0</v>
      </c>
      <c r="H147" s="11">
        <f t="shared" si="9"/>
        <v>11744.76</v>
      </c>
      <c r="I147" s="51">
        <v>2010</v>
      </c>
      <c r="J147" s="51">
        <v>2024</v>
      </c>
    </row>
    <row r="148" spans="1:10" s="12" customFormat="1" ht="13.5" customHeight="1" x14ac:dyDescent="0.3">
      <c r="A148" s="13"/>
      <c r="B148" s="14" t="s">
        <v>41</v>
      </c>
      <c r="C148" s="10" t="s">
        <v>0</v>
      </c>
      <c r="D148" s="11">
        <v>15062.82</v>
      </c>
      <c r="E148" s="11">
        <v>839.1</v>
      </c>
      <c r="F148" s="11">
        <f t="shared" si="10"/>
        <v>15901.92</v>
      </c>
      <c r="G148" s="11">
        <v>0</v>
      </c>
      <c r="H148" s="11">
        <f t="shared" si="9"/>
        <v>15901.92</v>
      </c>
      <c r="I148" s="51">
        <v>2010</v>
      </c>
      <c r="J148" s="51">
        <v>2026</v>
      </c>
    </row>
    <row r="149" spans="1:10" s="12" customFormat="1" ht="13.5" customHeight="1" x14ac:dyDescent="0.3">
      <c r="A149" s="13"/>
      <c r="B149" s="14" t="s">
        <v>41</v>
      </c>
      <c r="C149" s="10" t="s">
        <v>0</v>
      </c>
      <c r="D149" s="11">
        <v>26547.16</v>
      </c>
      <c r="E149" s="11">
        <v>2527.1999999999998</v>
      </c>
      <c r="F149" s="11">
        <f t="shared" si="10"/>
        <v>29074.36</v>
      </c>
      <c r="G149" s="11">
        <v>0</v>
      </c>
      <c r="H149" s="11">
        <f t="shared" si="9"/>
        <v>29074.36</v>
      </c>
      <c r="I149" s="51">
        <v>2010</v>
      </c>
      <c r="J149" s="51">
        <v>2029</v>
      </c>
    </row>
    <row r="150" spans="1:10" s="12" customFormat="1" ht="13.5" customHeight="1" x14ac:dyDescent="0.3">
      <c r="A150" s="13"/>
      <c r="B150" s="14" t="s">
        <v>41</v>
      </c>
      <c r="C150" s="10" t="s">
        <v>0</v>
      </c>
      <c r="D150" s="11">
        <v>11313.07</v>
      </c>
      <c r="E150" s="11">
        <v>1723.53</v>
      </c>
      <c r="F150" s="11">
        <f t="shared" si="10"/>
        <v>13036.6</v>
      </c>
      <c r="G150" s="11">
        <v>0</v>
      </c>
      <c r="H150" s="11">
        <f t="shared" si="9"/>
        <v>13036.6</v>
      </c>
      <c r="I150" s="51">
        <v>2010</v>
      </c>
      <c r="J150" s="51">
        <v>2030</v>
      </c>
    </row>
    <row r="151" spans="1:10" s="12" customFormat="1" ht="13.5" customHeight="1" x14ac:dyDescent="0.3">
      <c r="A151" s="13"/>
      <c r="B151" s="14" t="s">
        <v>41</v>
      </c>
      <c r="C151" s="10" t="s">
        <v>0</v>
      </c>
      <c r="D151" s="11">
        <v>34783.040000000001</v>
      </c>
      <c r="E151" s="11">
        <v>2779.76</v>
      </c>
      <c r="F151" s="11">
        <f t="shared" si="10"/>
        <v>37562.800000000003</v>
      </c>
      <c r="G151" s="11">
        <v>0</v>
      </c>
      <c r="H151" s="11">
        <f t="shared" si="9"/>
        <v>37562.800000000003</v>
      </c>
      <c r="I151" s="51">
        <v>2010</v>
      </c>
      <c r="J151" s="51">
        <v>2027</v>
      </c>
    </row>
    <row r="152" spans="1:10" s="12" customFormat="1" ht="13.5" customHeight="1" x14ac:dyDescent="0.3">
      <c r="A152" s="13"/>
      <c r="B152" s="14" t="s">
        <v>41</v>
      </c>
      <c r="C152" s="10" t="s">
        <v>0</v>
      </c>
      <c r="D152" s="11">
        <v>18174.21</v>
      </c>
      <c r="E152" s="11">
        <v>1054.03</v>
      </c>
      <c r="F152" s="11">
        <f t="shared" si="10"/>
        <v>19228.239999999998</v>
      </c>
      <c r="G152" s="11">
        <v>0</v>
      </c>
      <c r="H152" s="11">
        <f t="shared" si="9"/>
        <v>19228.239999999998</v>
      </c>
      <c r="I152" s="51">
        <v>2010</v>
      </c>
      <c r="J152" s="51">
        <v>2027</v>
      </c>
    </row>
    <row r="153" spans="1:10" s="12" customFormat="1" ht="13.5" customHeight="1" x14ac:dyDescent="0.3">
      <c r="A153" s="13"/>
      <c r="B153" s="14" t="s">
        <v>41</v>
      </c>
      <c r="C153" s="10" t="s">
        <v>0</v>
      </c>
      <c r="D153" s="11">
        <v>18447.32</v>
      </c>
      <c r="E153" s="11">
        <v>175.68</v>
      </c>
      <c r="F153" s="11">
        <f t="shared" si="10"/>
        <v>18623</v>
      </c>
      <c r="G153" s="11">
        <v>0</v>
      </c>
      <c r="H153" s="11">
        <f t="shared" si="9"/>
        <v>18623</v>
      </c>
      <c r="I153" s="51">
        <v>2010</v>
      </c>
      <c r="J153" s="51">
        <v>2023</v>
      </c>
    </row>
    <row r="154" spans="1:10" s="12" customFormat="1" ht="13.5" customHeight="1" x14ac:dyDescent="0.3">
      <c r="A154" s="13"/>
      <c r="B154" s="14" t="s">
        <v>41</v>
      </c>
      <c r="C154" s="10" t="s">
        <v>0</v>
      </c>
      <c r="D154" s="11">
        <v>25709.3</v>
      </c>
      <c r="E154" s="11">
        <v>412.42</v>
      </c>
      <c r="F154" s="11">
        <f t="shared" si="10"/>
        <v>26121.719999999998</v>
      </c>
      <c r="G154" s="11">
        <v>0</v>
      </c>
      <c r="H154" s="11">
        <f t="shared" si="9"/>
        <v>26121.719999999998</v>
      </c>
      <c r="I154" s="51">
        <v>2010</v>
      </c>
      <c r="J154" s="51">
        <v>2024</v>
      </c>
    </row>
    <row r="155" spans="1:10" s="12" customFormat="1" ht="13.5" customHeight="1" x14ac:dyDescent="0.3">
      <c r="A155" s="13"/>
      <c r="B155" s="14" t="s">
        <v>41</v>
      </c>
      <c r="C155" s="10" t="s">
        <v>0</v>
      </c>
      <c r="D155" s="11">
        <v>5026.71</v>
      </c>
      <c r="E155" s="11">
        <v>142.21</v>
      </c>
      <c r="F155" s="11">
        <f t="shared" si="10"/>
        <v>5168.92</v>
      </c>
      <c r="G155" s="11">
        <v>0</v>
      </c>
      <c r="H155" s="11">
        <f t="shared" si="9"/>
        <v>5168.92</v>
      </c>
      <c r="I155" s="51">
        <v>2010</v>
      </c>
      <c r="J155" s="51">
        <v>2025</v>
      </c>
    </row>
    <row r="156" spans="1:10" s="12" customFormat="1" ht="13.5" customHeight="1" x14ac:dyDescent="0.3">
      <c r="A156" s="13"/>
      <c r="B156" s="14" t="s">
        <v>41</v>
      </c>
      <c r="C156" s="10" t="s">
        <v>0</v>
      </c>
      <c r="D156" s="11">
        <v>25911.84</v>
      </c>
      <c r="E156" s="11">
        <v>556.32000000000005</v>
      </c>
      <c r="F156" s="11">
        <f t="shared" si="10"/>
        <v>26468.16</v>
      </c>
      <c r="G156" s="11">
        <v>0</v>
      </c>
      <c r="H156" s="11">
        <f t="shared" si="9"/>
        <v>26468.16</v>
      </c>
      <c r="I156" s="51">
        <v>2010</v>
      </c>
      <c r="J156" s="51">
        <v>2025</v>
      </c>
    </row>
    <row r="157" spans="1:10" s="12" customFormat="1" ht="13.5" customHeight="1" x14ac:dyDescent="0.3">
      <c r="A157" s="13"/>
      <c r="B157" s="14" t="s">
        <v>41</v>
      </c>
      <c r="C157" s="10" t="s">
        <v>0</v>
      </c>
      <c r="D157" s="11">
        <v>1865.16</v>
      </c>
      <c r="E157" s="11">
        <v>45.68</v>
      </c>
      <c r="F157" s="11">
        <f t="shared" si="10"/>
        <v>1910.8400000000001</v>
      </c>
      <c r="G157" s="11">
        <v>0</v>
      </c>
      <c r="H157" s="11">
        <f t="shared" si="9"/>
        <v>1910.8400000000001</v>
      </c>
      <c r="I157" s="51">
        <v>2010</v>
      </c>
      <c r="J157" s="51">
        <v>2025</v>
      </c>
    </row>
    <row r="158" spans="1:10" s="12" customFormat="1" ht="13.5" customHeight="1" x14ac:dyDescent="0.3">
      <c r="A158" s="13"/>
      <c r="B158" s="14" t="s">
        <v>41</v>
      </c>
      <c r="C158" s="10" t="s">
        <v>0</v>
      </c>
      <c r="D158" s="11">
        <v>13938.72</v>
      </c>
      <c r="E158" s="11">
        <v>101.16</v>
      </c>
      <c r="F158" s="11">
        <f t="shared" si="10"/>
        <v>14039.88</v>
      </c>
      <c r="G158" s="11">
        <v>0</v>
      </c>
      <c r="H158" s="11">
        <f t="shared" si="9"/>
        <v>14039.88</v>
      </c>
      <c r="I158" s="51">
        <v>2010</v>
      </c>
      <c r="J158" s="51">
        <v>2023</v>
      </c>
    </row>
    <row r="159" spans="1:10" s="12" customFormat="1" ht="13.5" customHeight="1" x14ac:dyDescent="0.3">
      <c r="A159" s="13"/>
      <c r="B159" s="14" t="s">
        <v>41</v>
      </c>
      <c r="C159" s="10" t="s">
        <v>0</v>
      </c>
      <c r="D159" s="11">
        <v>5058.58</v>
      </c>
      <c r="E159" s="11">
        <v>120.14</v>
      </c>
      <c r="F159" s="11">
        <f t="shared" si="10"/>
        <v>5178.72</v>
      </c>
      <c r="G159" s="11">
        <v>0</v>
      </c>
      <c r="H159" s="11">
        <f t="shared" si="9"/>
        <v>5178.72</v>
      </c>
      <c r="I159" s="51">
        <v>2010</v>
      </c>
      <c r="J159" s="51">
        <v>2025</v>
      </c>
    </row>
    <row r="160" spans="1:10" s="12" customFormat="1" ht="13.5" customHeight="1" x14ac:dyDescent="0.3">
      <c r="A160" s="13"/>
      <c r="B160" s="14" t="s">
        <v>41</v>
      </c>
      <c r="C160" s="10" t="s">
        <v>0</v>
      </c>
      <c r="D160" s="11">
        <v>5639.58</v>
      </c>
      <c r="E160" s="11">
        <v>18.02</v>
      </c>
      <c r="F160" s="11">
        <f t="shared" si="10"/>
        <v>5657.6</v>
      </c>
      <c r="G160" s="11">
        <v>0</v>
      </c>
      <c r="H160" s="11">
        <f t="shared" ref="H160:H161" si="11">F160-G160</f>
        <v>5657.6</v>
      </c>
      <c r="I160" s="51">
        <v>2010</v>
      </c>
      <c r="J160" s="51">
        <v>2023</v>
      </c>
    </row>
    <row r="161" spans="1:10" s="12" customFormat="1" ht="13.5" customHeight="1" x14ac:dyDescent="0.3">
      <c r="A161" s="13"/>
      <c r="B161" s="14" t="s">
        <v>41</v>
      </c>
      <c r="C161" s="10" t="s">
        <v>0</v>
      </c>
      <c r="D161" s="11">
        <v>8596.93</v>
      </c>
      <c r="E161" s="11">
        <v>18.649999999999999</v>
      </c>
      <c r="F161" s="11">
        <f t="shared" ref="F161" si="12">D161+E161</f>
        <v>8615.58</v>
      </c>
      <c r="G161" s="11">
        <v>0</v>
      </c>
      <c r="H161" s="11">
        <f t="shared" si="11"/>
        <v>8615.58</v>
      </c>
      <c r="I161" s="51">
        <v>2010</v>
      </c>
      <c r="J161" s="51">
        <v>2022</v>
      </c>
    </row>
    <row r="162" spans="1:10" s="12" customFormat="1" ht="13.5" customHeight="1" x14ac:dyDescent="0.3">
      <c r="A162" s="13"/>
      <c r="B162" s="14"/>
      <c r="C162" s="10"/>
      <c r="D162" s="11"/>
      <c r="E162" s="11"/>
      <c r="F162" s="11"/>
      <c r="G162" s="11"/>
      <c r="H162" s="11"/>
      <c r="I162" s="51"/>
      <c r="J162" s="51"/>
    </row>
    <row r="163" spans="1:10" s="12" customFormat="1" ht="13.5" customHeight="1" x14ac:dyDescent="0.3">
      <c r="A163" s="13"/>
      <c r="B163" s="14" t="s">
        <v>32</v>
      </c>
      <c r="C163" s="10" t="s">
        <v>0</v>
      </c>
      <c r="D163" s="11">
        <v>1903.67</v>
      </c>
      <c r="E163" s="11">
        <v>6.01</v>
      </c>
      <c r="F163" s="11">
        <f t="shared" ref="F163:F165" si="13">D163+E163</f>
        <v>1909.68</v>
      </c>
      <c r="G163" s="11">
        <v>0</v>
      </c>
      <c r="H163" s="11">
        <f t="shared" ref="H163:H165" si="14">F163-G163</f>
        <v>1909.68</v>
      </c>
      <c r="I163" s="51">
        <v>1998</v>
      </c>
      <c r="J163" s="51">
        <v>2023</v>
      </c>
    </row>
    <row r="164" spans="1:10" s="12" customFormat="1" ht="13.5" customHeight="1" x14ac:dyDescent="0.3">
      <c r="A164" s="13"/>
      <c r="B164" s="14" t="s">
        <v>32</v>
      </c>
      <c r="C164" s="10" t="s">
        <v>0</v>
      </c>
      <c r="D164" s="11">
        <v>21804.04</v>
      </c>
      <c r="E164" s="11">
        <v>84.78</v>
      </c>
      <c r="F164" s="11">
        <f t="shared" si="13"/>
        <v>21888.82</v>
      </c>
      <c r="G164" s="11">
        <v>0</v>
      </c>
      <c r="H164" s="11">
        <f t="shared" si="14"/>
        <v>21888.82</v>
      </c>
      <c r="I164" s="51">
        <v>2001</v>
      </c>
      <c r="J164" s="51">
        <v>2026</v>
      </c>
    </row>
    <row r="165" spans="1:10" s="12" customFormat="1" ht="13.5" customHeight="1" x14ac:dyDescent="0.3">
      <c r="A165" s="13"/>
      <c r="B165" s="14" t="s">
        <v>32</v>
      </c>
      <c r="C165" s="10" t="s">
        <v>0</v>
      </c>
      <c r="D165" s="11">
        <v>3740.6</v>
      </c>
      <c r="E165" s="11">
        <v>15.58</v>
      </c>
      <c r="F165" s="11">
        <f t="shared" si="13"/>
        <v>3756.18</v>
      </c>
      <c r="G165" s="11">
        <v>0</v>
      </c>
      <c r="H165" s="11">
        <f t="shared" si="14"/>
        <v>3756.18</v>
      </c>
      <c r="I165" s="51">
        <v>2001</v>
      </c>
      <c r="J165" s="51">
        <v>2026</v>
      </c>
    </row>
    <row r="166" spans="1:10" s="12" customFormat="1" ht="13.5" customHeight="1" x14ac:dyDescent="0.3">
      <c r="A166" s="13"/>
      <c r="B166" s="14"/>
      <c r="C166" s="10"/>
      <c r="D166" s="11"/>
      <c r="E166" s="11"/>
      <c r="F166" s="11"/>
      <c r="G166" s="11"/>
      <c r="H166" s="11"/>
      <c r="I166" s="51"/>
      <c r="J166" s="51"/>
    </row>
    <row r="167" spans="1:10" s="12" customFormat="1" ht="13.5" customHeight="1" x14ac:dyDescent="0.3">
      <c r="A167" s="13"/>
      <c r="B167" s="14" t="s">
        <v>32</v>
      </c>
      <c r="C167" s="10" t="s">
        <v>0</v>
      </c>
      <c r="D167" s="11">
        <v>44690.55</v>
      </c>
      <c r="E167" s="11">
        <v>369.57</v>
      </c>
      <c r="F167" s="11">
        <f t="shared" ref="F167:F208" si="15">D167+E167</f>
        <v>45060.12</v>
      </c>
      <c r="G167" s="11">
        <v>0</v>
      </c>
      <c r="H167" s="11">
        <f t="shared" ref="H167:H179" si="16">F167-G167</f>
        <v>45060.12</v>
      </c>
      <c r="I167" s="51">
        <v>1999</v>
      </c>
      <c r="J167" s="51">
        <v>2025</v>
      </c>
    </row>
    <row r="168" spans="1:10" s="12" customFormat="1" ht="13.5" customHeight="1" x14ac:dyDescent="0.3">
      <c r="A168" s="13"/>
      <c r="B168" s="14" t="s">
        <v>32</v>
      </c>
      <c r="C168" s="10" t="s">
        <v>0</v>
      </c>
      <c r="D168" s="11">
        <v>23891.65</v>
      </c>
      <c r="E168" s="11">
        <v>171.19</v>
      </c>
      <c r="F168" s="11">
        <f t="shared" si="15"/>
        <v>24062.84</v>
      </c>
      <c r="G168" s="11">
        <v>0</v>
      </c>
      <c r="H168" s="11">
        <f t="shared" si="16"/>
        <v>24062.84</v>
      </c>
      <c r="I168" s="51">
        <v>1999</v>
      </c>
      <c r="J168" s="51">
        <v>2025</v>
      </c>
    </row>
    <row r="169" spans="1:10" s="12" customFormat="1" ht="13.5" customHeight="1" x14ac:dyDescent="0.3">
      <c r="A169" s="13"/>
      <c r="B169" s="14" t="s">
        <v>32</v>
      </c>
      <c r="C169" s="10" t="s">
        <v>0</v>
      </c>
      <c r="D169" s="11">
        <v>27824.33</v>
      </c>
      <c r="E169" s="11">
        <v>8431.57</v>
      </c>
      <c r="F169" s="11">
        <f t="shared" si="15"/>
        <v>36255.9</v>
      </c>
      <c r="G169" s="11">
        <v>0</v>
      </c>
      <c r="H169" s="11">
        <f t="shared" si="16"/>
        <v>36255.9</v>
      </c>
      <c r="I169" s="51">
        <v>2000</v>
      </c>
      <c r="J169" s="51">
        <v>2026</v>
      </c>
    </row>
    <row r="170" spans="1:10" s="12" customFormat="1" ht="13.5" customHeight="1" x14ac:dyDescent="0.3">
      <c r="A170" s="13"/>
      <c r="B170" s="14" t="s">
        <v>32</v>
      </c>
      <c r="C170" s="10" t="s">
        <v>0</v>
      </c>
      <c r="D170" s="11">
        <v>22186.39</v>
      </c>
      <c r="E170" s="11">
        <v>356.35</v>
      </c>
      <c r="F170" s="11">
        <f t="shared" si="15"/>
        <v>22542.739999999998</v>
      </c>
      <c r="G170" s="11">
        <v>0</v>
      </c>
      <c r="H170" s="11">
        <f t="shared" si="16"/>
        <v>22542.739999999998</v>
      </c>
      <c r="I170" s="51">
        <v>2001</v>
      </c>
      <c r="J170" s="51">
        <v>2029</v>
      </c>
    </row>
    <row r="171" spans="1:10" s="12" customFormat="1" ht="13.5" customHeight="1" x14ac:dyDescent="0.3">
      <c r="A171" s="13"/>
      <c r="B171" s="14" t="s">
        <v>32</v>
      </c>
      <c r="C171" s="10" t="s">
        <v>0</v>
      </c>
      <c r="D171" s="11">
        <v>19428.689999999999</v>
      </c>
      <c r="E171" s="11">
        <v>290.41000000000003</v>
      </c>
      <c r="F171" s="11">
        <f t="shared" si="15"/>
        <v>19719.099999999999</v>
      </c>
      <c r="G171" s="11">
        <v>0</v>
      </c>
      <c r="H171" s="11">
        <f t="shared" si="16"/>
        <v>19719.099999999999</v>
      </c>
      <c r="I171" s="51">
        <v>2001</v>
      </c>
      <c r="J171" s="51">
        <v>2028</v>
      </c>
    </row>
    <row r="172" spans="1:10" s="12" customFormat="1" ht="13.5" customHeight="1" x14ac:dyDescent="0.3">
      <c r="A172" s="13"/>
      <c r="B172" s="14" t="s">
        <v>32</v>
      </c>
      <c r="C172" s="10" t="s">
        <v>0</v>
      </c>
      <c r="D172" s="11">
        <v>29900.36</v>
      </c>
      <c r="E172" s="11">
        <v>480.3</v>
      </c>
      <c r="F172" s="11">
        <f t="shared" si="15"/>
        <v>30380.66</v>
      </c>
      <c r="G172" s="11">
        <v>0</v>
      </c>
      <c r="H172" s="11">
        <f t="shared" si="16"/>
        <v>30380.66</v>
      </c>
      <c r="I172" s="51">
        <v>2001</v>
      </c>
      <c r="J172" s="51">
        <v>2029</v>
      </c>
    </row>
    <row r="173" spans="1:10" s="12" customFormat="1" ht="13.5" customHeight="1" x14ac:dyDescent="0.3">
      <c r="A173" s="13"/>
      <c r="B173" s="14" t="s">
        <v>32</v>
      </c>
      <c r="C173" s="10" t="s">
        <v>0</v>
      </c>
      <c r="D173" s="11">
        <v>9287.7099999999991</v>
      </c>
      <c r="E173" s="11">
        <v>138.83000000000001</v>
      </c>
      <c r="F173" s="11">
        <f t="shared" si="15"/>
        <v>9426.5399999999991</v>
      </c>
      <c r="G173" s="11">
        <v>0</v>
      </c>
      <c r="H173" s="11">
        <f t="shared" si="16"/>
        <v>9426.5399999999991</v>
      </c>
      <c r="I173" s="51">
        <v>2001</v>
      </c>
      <c r="J173" s="51">
        <v>2028</v>
      </c>
    </row>
    <row r="174" spans="1:10" s="12" customFormat="1" ht="13.5" customHeight="1" x14ac:dyDescent="0.3">
      <c r="A174" s="13"/>
      <c r="B174" s="14" t="s">
        <v>32</v>
      </c>
      <c r="C174" s="10" t="s">
        <v>0</v>
      </c>
      <c r="D174" s="11">
        <v>22215.4</v>
      </c>
      <c r="E174" s="11">
        <v>356.92</v>
      </c>
      <c r="F174" s="11">
        <f t="shared" si="15"/>
        <v>22572.32</v>
      </c>
      <c r="G174" s="11">
        <v>0</v>
      </c>
      <c r="H174" s="11">
        <f t="shared" si="16"/>
        <v>22572.32</v>
      </c>
      <c r="I174" s="51">
        <v>2001</v>
      </c>
      <c r="J174" s="51">
        <v>2029</v>
      </c>
    </row>
    <row r="175" spans="1:10" s="12" customFormat="1" ht="13.5" customHeight="1" x14ac:dyDescent="0.3">
      <c r="A175" s="13"/>
      <c r="B175" s="14" t="s">
        <v>41</v>
      </c>
      <c r="C175" s="10" t="s">
        <v>0</v>
      </c>
      <c r="D175" s="11">
        <v>161913.72</v>
      </c>
      <c r="E175" s="11">
        <v>13023.25</v>
      </c>
      <c r="F175" s="11">
        <f t="shared" si="15"/>
        <v>174936.97</v>
      </c>
      <c r="G175" s="11">
        <v>0</v>
      </c>
      <c r="H175" s="11">
        <f t="shared" si="16"/>
        <v>174936.97</v>
      </c>
      <c r="I175" s="51">
        <v>2015</v>
      </c>
      <c r="J175" s="51">
        <v>2027</v>
      </c>
    </row>
    <row r="176" spans="1:10" s="12" customFormat="1" ht="13.5" customHeight="1" x14ac:dyDescent="0.3">
      <c r="A176" s="13"/>
      <c r="B176" s="14" t="s">
        <v>32</v>
      </c>
      <c r="C176" s="10" t="s">
        <v>0</v>
      </c>
      <c r="D176" s="11">
        <v>91250</v>
      </c>
      <c r="E176" s="11">
        <v>1173.48</v>
      </c>
      <c r="F176" s="11">
        <f t="shared" si="15"/>
        <v>92423.48</v>
      </c>
      <c r="G176" s="11">
        <v>0</v>
      </c>
      <c r="H176" s="11">
        <f t="shared" si="16"/>
        <v>92423.48</v>
      </c>
      <c r="I176" s="51">
        <v>2017</v>
      </c>
      <c r="J176" s="51">
        <v>2025</v>
      </c>
    </row>
    <row r="177" spans="1:10" s="12" customFormat="1" ht="13.5" customHeight="1" x14ac:dyDescent="0.3">
      <c r="A177" s="13"/>
      <c r="B177" s="14" t="s">
        <v>41</v>
      </c>
      <c r="C177" s="10" t="s">
        <v>0</v>
      </c>
      <c r="D177" s="11">
        <v>750000</v>
      </c>
      <c r="E177" s="11">
        <v>9645.0499999999993</v>
      </c>
      <c r="F177" s="11">
        <f t="shared" si="15"/>
        <v>759645.05</v>
      </c>
      <c r="G177" s="11">
        <v>0</v>
      </c>
      <c r="H177" s="11">
        <f t="shared" si="16"/>
        <v>759645.05</v>
      </c>
      <c r="I177" s="51">
        <v>2017</v>
      </c>
      <c r="J177" s="51">
        <v>2025</v>
      </c>
    </row>
    <row r="178" spans="1:10" s="12" customFormat="1" ht="13.5" customHeight="1" x14ac:dyDescent="0.3">
      <c r="A178" s="13"/>
      <c r="B178" s="14" t="s">
        <v>37</v>
      </c>
      <c r="C178" s="10" t="s">
        <v>0</v>
      </c>
      <c r="D178" s="11">
        <v>343750</v>
      </c>
      <c r="E178" s="11">
        <v>4420.6499999999996</v>
      </c>
      <c r="F178" s="11">
        <f t="shared" si="15"/>
        <v>348170.65</v>
      </c>
      <c r="G178" s="11">
        <v>0</v>
      </c>
      <c r="H178" s="11">
        <f t="shared" si="16"/>
        <v>348170.65</v>
      </c>
      <c r="I178" s="51">
        <v>2017</v>
      </c>
      <c r="J178" s="51">
        <v>2025</v>
      </c>
    </row>
    <row r="179" spans="1:10" s="12" customFormat="1" ht="13.5" customHeight="1" x14ac:dyDescent="0.3">
      <c r="A179" s="13"/>
      <c r="B179" s="14" t="s">
        <v>38</v>
      </c>
      <c r="C179" s="10" t="s">
        <v>0</v>
      </c>
      <c r="D179" s="11">
        <v>1190000</v>
      </c>
      <c r="E179" s="11">
        <v>15303.49</v>
      </c>
      <c r="F179" s="11">
        <f t="shared" si="15"/>
        <v>1205303.49</v>
      </c>
      <c r="G179" s="11">
        <v>0</v>
      </c>
      <c r="H179" s="11">
        <f t="shared" si="16"/>
        <v>1205303.49</v>
      </c>
      <c r="I179" s="51">
        <v>2017</v>
      </c>
      <c r="J179" s="51">
        <v>2025</v>
      </c>
    </row>
    <row r="180" spans="1:10" s="12" customFormat="1" ht="13.5" customHeight="1" x14ac:dyDescent="0.3">
      <c r="A180" s="13"/>
      <c r="B180" s="14"/>
      <c r="C180" s="10"/>
      <c r="D180" s="11"/>
      <c r="E180" s="11"/>
      <c r="F180" s="11"/>
      <c r="G180" s="11"/>
      <c r="H180" s="11"/>
      <c r="I180" s="51"/>
      <c r="J180" s="51"/>
    </row>
    <row r="181" spans="1:10" s="12" customFormat="1" ht="13.5" customHeight="1" x14ac:dyDescent="0.3">
      <c r="A181" s="13"/>
      <c r="B181" s="14" t="s">
        <v>32</v>
      </c>
      <c r="C181" s="10" t="s">
        <v>0</v>
      </c>
      <c r="D181" s="11">
        <v>41347.9</v>
      </c>
      <c r="E181" s="11">
        <v>192.26</v>
      </c>
      <c r="F181" s="11">
        <f t="shared" si="15"/>
        <v>41540.160000000003</v>
      </c>
      <c r="G181" s="11">
        <v>0</v>
      </c>
      <c r="H181" s="11">
        <f t="shared" ref="H181:H190" si="17">F181-G181</f>
        <v>41540.160000000003</v>
      </c>
      <c r="I181" s="51">
        <v>1997</v>
      </c>
      <c r="J181" s="51">
        <v>2023</v>
      </c>
    </row>
    <row r="182" spans="1:10" s="12" customFormat="1" ht="13.5" customHeight="1" x14ac:dyDescent="0.3">
      <c r="A182" s="13"/>
      <c r="B182" s="14" t="s">
        <v>32</v>
      </c>
      <c r="C182" s="10" t="s">
        <v>0</v>
      </c>
      <c r="D182" s="11">
        <v>45678.2</v>
      </c>
      <c r="E182" s="11">
        <v>819.62</v>
      </c>
      <c r="F182" s="11">
        <f t="shared" si="15"/>
        <v>46497.82</v>
      </c>
      <c r="G182" s="11">
        <v>0</v>
      </c>
      <c r="H182" s="11">
        <f t="shared" si="17"/>
        <v>46497.82</v>
      </c>
      <c r="I182" s="51">
        <v>2000</v>
      </c>
      <c r="J182" s="51">
        <v>2026</v>
      </c>
    </row>
    <row r="183" spans="1:10" s="12" customFormat="1" ht="13.5" customHeight="1" x14ac:dyDescent="0.3">
      <c r="A183" s="13"/>
      <c r="B183" s="14" t="s">
        <v>26</v>
      </c>
      <c r="C183" s="10" t="s">
        <v>0</v>
      </c>
      <c r="D183" s="11">
        <v>100000</v>
      </c>
      <c r="E183" s="11">
        <v>268.47000000000003</v>
      </c>
      <c r="F183" s="11">
        <f t="shared" si="15"/>
        <v>100268.47</v>
      </c>
      <c r="G183" s="11">
        <v>0</v>
      </c>
      <c r="H183" s="11">
        <f t="shared" si="17"/>
        <v>100268.47</v>
      </c>
      <c r="I183" s="51">
        <v>2013</v>
      </c>
      <c r="J183" s="51">
        <v>2023</v>
      </c>
    </row>
    <row r="184" spans="1:10" s="12" customFormat="1" ht="13.5" customHeight="1" x14ac:dyDescent="0.3">
      <c r="A184" s="13"/>
      <c r="B184" s="14" t="s">
        <v>32</v>
      </c>
      <c r="C184" s="10" t="s">
        <v>0</v>
      </c>
      <c r="D184" s="11">
        <v>54999.99</v>
      </c>
      <c r="E184" s="11">
        <v>147.66</v>
      </c>
      <c r="F184" s="11">
        <f t="shared" si="15"/>
        <v>55147.65</v>
      </c>
      <c r="G184" s="11">
        <v>0</v>
      </c>
      <c r="H184" s="11">
        <f t="shared" si="17"/>
        <v>55147.65</v>
      </c>
      <c r="I184" s="51">
        <v>2013</v>
      </c>
      <c r="J184" s="51">
        <v>2023</v>
      </c>
    </row>
    <row r="185" spans="1:10" s="12" customFormat="1" ht="13.5" customHeight="1" x14ac:dyDescent="0.3">
      <c r="A185" s="13"/>
      <c r="B185" s="14" t="s">
        <v>40</v>
      </c>
      <c r="C185" s="10" t="s">
        <v>0</v>
      </c>
      <c r="D185" s="11">
        <v>49999.99</v>
      </c>
      <c r="E185" s="11">
        <v>134.24</v>
      </c>
      <c r="F185" s="11">
        <f t="shared" si="15"/>
        <v>50134.229999999996</v>
      </c>
      <c r="G185" s="11">
        <v>0</v>
      </c>
      <c r="H185" s="11">
        <f t="shared" si="17"/>
        <v>50134.229999999996</v>
      </c>
      <c r="I185" s="51">
        <v>2013</v>
      </c>
      <c r="J185" s="51">
        <v>2023</v>
      </c>
    </row>
    <row r="186" spans="1:10" s="12" customFormat="1" ht="13.5" customHeight="1" x14ac:dyDescent="0.3">
      <c r="A186" s="13"/>
      <c r="B186" s="14" t="s">
        <v>37</v>
      </c>
      <c r="C186" s="10" t="s">
        <v>0</v>
      </c>
      <c r="D186" s="11">
        <v>90000</v>
      </c>
      <c r="E186" s="11">
        <v>241.62</v>
      </c>
      <c r="F186" s="11">
        <f t="shared" si="15"/>
        <v>90241.62</v>
      </c>
      <c r="G186" s="11">
        <v>0</v>
      </c>
      <c r="H186" s="11">
        <f t="shared" si="17"/>
        <v>90241.62</v>
      </c>
      <c r="I186" s="51">
        <v>2013</v>
      </c>
      <c r="J186" s="51">
        <v>2023</v>
      </c>
    </row>
    <row r="187" spans="1:10" s="12" customFormat="1" ht="13.5" customHeight="1" x14ac:dyDescent="0.3">
      <c r="A187" s="13"/>
      <c r="B187" s="14" t="s">
        <v>39</v>
      </c>
      <c r="C187" s="10" t="s">
        <v>0</v>
      </c>
      <c r="D187" s="11">
        <v>254999.98</v>
      </c>
      <c r="E187" s="11">
        <v>684.6</v>
      </c>
      <c r="F187" s="11">
        <f t="shared" si="15"/>
        <v>255684.58000000002</v>
      </c>
      <c r="G187" s="11">
        <v>0</v>
      </c>
      <c r="H187" s="11">
        <f t="shared" si="17"/>
        <v>255684.58000000002</v>
      </c>
      <c r="I187" s="51">
        <v>2013</v>
      </c>
      <c r="J187" s="51">
        <v>2023</v>
      </c>
    </row>
    <row r="188" spans="1:10" s="12" customFormat="1" ht="13.5" customHeight="1" x14ac:dyDescent="0.3">
      <c r="A188" s="13"/>
      <c r="B188" s="14" t="s">
        <v>41</v>
      </c>
      <c r="C188" s="10" t="s">
        <v>0</v>
      </c>
      <c r="D188" s="11">
        <f>40681.17-190.81</f>
        <v>40490.36</v>
      </c>
      <c r="E188" s="11">
        <v>1533.15</v>
      </c>
      <c r="F188" s="11">
        <f t="shared" si="15"/>
        <v>42023.51</v>
      </c>
      <c r="G188" s="11">
        <v>0</v>
      </c>
      <c r="H188" s="11">
        <f t="shared" si="17"/>
        <v>42023.51</v>
      </c>
      <c r="I188" s="51">
        <v>2010</v>
      </c>
      <c r="J188" s="51">
        <v>2029</v>
      </c>
    </row>
    <row r="189" spans="1:10" s="12" customFormat="1" ht="13.5" customHeight="1" x14ac:dyDescent="0.3">
      <c r="A189" s="13"/>
      <c r="B189" s="14" t="s">
        <v>41</v>
      </c>
      <c r="C189" s="10" t="s">
        <v>0</v>
      </c>
      <c r="D189" s="11">
        <v>6765.04</v>
      </c>
      <c r="E189" s="11">
        <v>128.52000000000001</v>
      </c>
      <c r="F189" s="11">
        <f t="shared" si="15"/>
        <v>6893.56</v>
      </c>
      <c r="G189" s="11">
        <v>0</v>
      </c>
      <c r="H189" s="11">
        <f t="shared" si="17"/>
        <v>6893.56</v>
      </c>
      <c r="I189" s="51">
        <v>1992</v>
      </c>
      <c r="J189" s="51">
        <v>2027</v>
      </c>
    </row>
    <row r="190" spans="1:10" s="12" customFormat="1" ht="13.5" customHeight="1" x14ac:dyDescent="0.3">
      <c r="A190" s="13"/>
      <c r="B190" s="14" t="s">
        <v>41</v>
      </c>
      <c r="C190" s="10" t="s">
        <v>0</v>
      </c>
      <c r="D190" s="11">
        <v>492.36</v>
      </c>
      <c r="E190" s="11">
        <v>9</v>
      </c>
      <c r="F190" s="11">
        <f t="shared" si="15"/>
        <v>501.36</v>
      </c>
      <c r="G190" s="11">
        <v>0</v>
      </c>
      <c r="H190" s="11">
        <f t="shared" si="17"/>
        <v>501.36</v>
      </c>
      <c r="I190" s="51">
        <v>1996</v>
      </c>
      <c r="J190" s="51">
        <v>2027</v>
      </c>
    </row>
    <row r="191" spans="1:10" s="12" customFormat="1" ht="13.5" customHeight="1" x14ac:dyDescent="0.3">
      <c r="A191" s="13"/>
      <c r="B191" s="14"/>
      <c r="C191" s="10"/>
      <c r="D191" s="11"/>
      <c r="E191" s="11"/>
      <c r="F191" s="11"/>
      <c r="G191" s="11"/>
      <c r="H191" s="11"/>
      <c r="I191" s="51"/>
      <c r="J191" s="51"/>
    </row>
    <row r="192" spans="1:10" s="12" customFormat="1" ht="13.5" customHeight="1" x14ac:dyDescent="0.3">
      <c r="A192" s="13"/>
      <c r="B192" s="14" t="s">
        <v>32</v>
      </c>
      <c r="C192" s="10" t="s">
        <v>0</v>
      </c>
      <c r="D192" s="11">
        <v>35295.519999999997</v>
      </c>
      <c r="E192" s="11">
        <v>5477.48</v>
      </c>
      <c r="F192" s="11">
        <f t="shared" si="15"/>
        <v>40773</v>
      </c>
      <c r="G192" s="11">
        <v>0</v>
      </c>
      <c r="H192" s="11">
        <f t="shared" ref="H192:H208" si="18">F192-G192</f>
        <v>40773</v>
      </c>
      <c r="I192" s="51">
        <v>1998</v>
      </c>
      <c r="J192" s="51">
        <v>2024</v>
      </c>
    </row>
    <row r="193" spans="1:10" s="12" customFormat="1" ht="13.5" customHeight="1" x14ac:dyDescent="0.3">
      <c r="A193" s="13"/>
      <c r="B193" s="14" t="s">
        <v>32</v>
      </c>
      <c r="C193" s="10" t="s">
        <v>0</v>
      </c>
      <c r="D193" s="11">
        <v>19730.25</v>
      </c>
      <c r="E193" s="11">
        <v>2196.5500000000002</v>
      </c>
      <c r="F193" s="11">
        <f t="shared" si="15"/>
        <v>21926.799999999999</v>
      </c>
      <c r="G193" s="11">
        <v>0</v>
      </c>
      <c r="H193" s="11">
        <f t="shared" si="18"/>
        <v>21926.799999999999</v>
      </c>
      <c r="I193" s="51">
        <v>1999</v>
      </c>
      <c r="J193" s="51">
        <v>2024</v>
      </c>
    </row>
    <row r="194" spans="1:10" s="12" customFormat="1" ht="13.5" customHeight="1" x14ac:dyDescent="0.3">
      <c r="A194" s="13"/>
      <c r="B194" s="14" t="s">
        <v>32</v>
      </c>
      <c r="C194" s="10" t="s">
        <v>0</v>
      </c>
      <c r="D194" s="11">
        <v>36566.720000000001</v>
      </c>
      <c r="E194" s="11">
        <v>5058.4399999999996</v>
      </c>
      <c r="F194" s="11">
        <f t="shared" si="15"/>
        <v>41625.160000000003</v>
      </c>
      <c r="G194" s="11">
        <v>0</v>
      </c>
      <c r="H194" s="11">
        <f t="shared" si="18"/>
        <v>41625.160000000003</v>
      </c>
      <c r="I194" s="51">
        <v>1999</v>
      </c>
      <c r="J194" s="51">
        <v>2024</v>
      </c>
    </row>
    <row r="195" spans="1:10" s="12" customFormat="1" ht="13.5" customHeight="1" x14ac:dyDescent="0.3">
      <c r="A195" s="13"/>
      <c r="B195" s="14" t="s">
        <v>32</v>
      </c>
      <c r="C195" s="10" t="s">
        <v>0</v>
      </c>
      <c r="D195" s="11">
        <v>58854.09</v>
      </c>
      <c r="E195" s="11">
        <v>11735.93</v>
      </c>
      <c r="F195" s="11">
        <f t="shared" si="15"/>
        <v>70590.01999999999</v>
      </c>
      <c r="G195" s="11">
        <v>0</v>
      </c>
      <c r="H195" s="11">
        <f t="shared" si="18"/>
        <v>70590.01999999999</v>
      </c>
      <c r="I195" s="51">
        <v>1999</v>
      </c>
      <c r="J195" s="51">
        <v>2025</v>
      </c>
    </row>
    <row r="196" spans="1:10" s="12" customFormat="1" ht="13.5" customHeight="1" x14ac:dyDescent="0.3">
      <c r="A196" s="13"/>
      <c r="B196" s="14" t="s">
        <v>27</v>
      </c>
      <c r="C196" s="10" t="s">
        <v>0</v>
      </c>
      <c r="D196" s="11">
        <v>8666.67</v>
      </c>
      <c r="E196" s="11">
        <v>302.06</v>
      </c>
      <c r="F196" s="11">
        <f t="shared" si="15"/>
        <v>8968.73</v>
      </c>
      <c r="G196" s="11">
        <v>0</v>
      </c>
      <c r="H196" s="11">
        <f t="shared" si="18"/>
        <v>8968.73</v>
      </c>
      <c r="I196" s="51">
        <v>2007</v>
      </c>
      <c r="J196" s="51">
        <v>2022</v>
      </c>
    </row>
    <row r="197" spans="1:10" s="12" customFormat="1" ht="13.5" customHeight="1" x14ac:dyDescent="0.3">
      <c r="A197" s="13"/>
      <c r="B197" s="14" t="s">
        <v>28</v>
      </c>
      <c r="C197" s="10" t="s">
        <v>0</v>
      </c>
      <c r="D197" s="11">
        <v>3333.33</v>
      </c>
      <c r="E197" s="11">
        <v>116.18</v>
      </c>
      <c r="F197" s="11">
        <f t="shared" si="15"/>
        <v>3449.5099999999998</v>
      </c>
      <c r="G197" s="11">
        <v>0</v>
      </c>
      <c r="H197" s="11">
        <f t="shared" si="18"/>
        <v>3449.5099999999998</v>
      </c>
      <c r="I197" s="51">
        <v>2007</v>
      </c>
      <c r="J197" s="51">
        <v>2022</v>
      </c>
    </row>
    <row r="198" spans="1:10" s="12" customFormat="1" ht="13.5" customHeight="1" x14ac:dyDescent="0.3">
      <c r="A198" s="13"/>
      <c r="B198" s="14" t="s">
        <v>29</v>
      </c>
      <c r="C198" s="10" t="s">
        <v>0</v>
      </c>
      <c r="D198" s="11">
        <v>60000</v>
      </c>
      <c r="E198" s="11">
        <v>2091.1799999999998</v>
      </c>
      <c r="F198" s="11">
        <f t="shared" si="15"/>
        <v>62091.18</v>
      </c>
      <c r="G198" s="11">
        <v>0</v>
      </c>
      <c r="H198" s="11">
        <f t="shared" si="18"/>
        <v>62091.18</v>
      </c>
      <c r="I198" s="51">
        <v>2007</v>
      </c>
      <c r="J198" s="51">
        <v>2022</v>
      </c>
    </row>
    <row r="199" spans="1:10" s="12" customFormat="1" ht="13.5" customHeight="1" x14ac:dyDescent="0.3">
      <c r="A199" s="13"/>
      <c r="B199" s="14" t="s">
        <v>30</v>
      </c>
      <c r="C199" s="10" t="s">
        <v>0</v>
      </c>
      <c r="D199" s="11">
        <v>4000</v>
      </c>
      <c r="E199" s="11">
        <v>139.41</v>
      </c>
      <c r="F199" s="11">
        <f t="shared" si="15"/>
        <v>4139.41</v>
      </c>
      <c r="G199" s="11">
        <v>0</v>
      </c>
      <c r="H199" s="11">
        <f t="shared" si="18"/>
        <v>4139.41</v>
      </c>
      <c r="I199" s="51">
        <v>2007</v>
      </c>
      <c r="J199" s="51">
        <v>2022</v>
      </c>
    </row>
    <row r="200" spans="1:10" s="12" customFormat="1" ht="13.5" customHeight="1" x14ac:dyDescent="0.3">
      <c r="A200" s="13"/>
      <c r="B200" s="14" t="s">
        <v>31</v>
      </c>
      <c r="C200" s="10" t="s">
        <v>0</v>
      </c>
      <c r="D200" s="11">
        <v>18666.669999999998</v>
      </c>
      <c r="E200" s="11">
        <v>650.59</v>
      </c>
      <c r="F200" s="11">
        <f t="shared" si="15"/>
        <v>19317.259999999998</v>
      </c>
      <c r="G200" s="11">
        <v>0</v>
      </c>
      <c r="H200" s="11">
        <f t="shared" si="18"/>
        <v>19317.259999999998</v>
      </c>
      <c r="I200" s="51">
        <v>2007</v>
      </c>
      <c r="J200" s="51">
        <v>2022</v>
      </c>
    </row>
    <row r="201" spans="1:10" s="12" customFormat="1" ht="13.5" customHeight="1" x14ac:dyDescent="0.3">
      <c r="A201" s="13"/>
      <c r="B201" s="14" t="s">
        <v>32</v>
      </c>
      <c r="C201" s="10" t="s">
        <v>0</v>
      </c>
      <c r="D201" s="11">
        <v>10000</v>
      </c>
      <c r="E201" s="11">
        <v>348.53</v>
      </c>
      <c r="F201" s="11">
        <f t="shared" si="15"/>
        <v>10348.530000000001</v>
      </c>
      <c r="G201" s="11">
        <v>0</v>
      </c>
      <c r="H201" s="11">
        <f t="shared" si="18"/>
        <v>10348.530000000001</v>
      </c>
      <c r="I201" s="51">
        <v>2007</v>
      </c>
      <c r="J201" s="51">
        <v>2022</v>
      </c>
    </row>
    <row r="202" spans="1:10" s="12" customFormat="1" ht="13.5" customHeight="1" x14ac:dyDescent="0.3">
      <c r="A202" s="13"/>
      <c r="B202" s="14" t="s">
        <v>33</v>
      </c>
      <c r="C202" s="10" t="s">
        <v>0</v>
      </c>
      <c r="D202" s="11">
        <v>6666.67</v>
      </c>
      <c r="E202" s="11">
        <v>232.35</v>
      </c>
      <c r="F202" s="11">
        <f t="shared" si="15"/>
        <v>6899.02</v>
      </c>
      <c r="G202" s="11">
        <v>0</v>
      </c>
      <c r="H202" s="11">
        <f t="shared" si="18"/>
        <v>6899.02</v>
      </c>
      <c r="I202" s="51">
        <v>2007</v>
      </c>
      <c r="J202" s="51">
        <v>2022</v>
      </c>
    </row>
    <row r="203" spans="1:10" s="12" customFormat="1" ht="13.5" customHeight="1" x14ac:dyDescent="0.3">
      <c r="A203" s="13"/>
      <c r="B203" s="14" t="s">
        <v>34</v>
      </c>
      <c r="C203" s="10" t="s">
        <v>0</v>
      </c>
      <c r="D203" s="11">
        <v>3333.33</v>
      </c>
      <c r="E203" s="11">
        <v>116.18</v>
      </c>
      <c r="F203" s="11">
        <f t="shared" si="15"/>
        <v>3449.5099999999998</v>
      </c>
      <c r="G203" s="11">
        <v>0</v>
      </c>
      <c r="H203" s="11">
        <f t="shared" si="18"/>
        <v>3449.5099999999998</v>
      </c>
      <c r="I203" s="51">
        <v>2007</v>
      </c>
      <c r="J203" s="51">
        <v>2022</v>
      </c>
    </row>
    <row r="204" spans="1:10" s="12" customFormat="1" ht="13.5" customHeight="1" x14ac:dyDescent="0.3">
      <c r="A204" s="13"/>
      <c r="B204" s="14" t="s">
        <v>43</v>
      </c>
      <c r="C204" s="10" t="s">
        <v>0</v>
      </c>
      <c r="D204" s="11">
        <v>3333.33</v>
      </c>
      <c r="E204" s="11">
        <v>116.18</v>
      </c>
      <c r="F204" s="11">
        <f t="shared" si="15"/>
        <v>3449.5099999999998</v>
      </c>
      <c r="G204" s="11">
        <v>0</v>
      </c>
      <c r="H204" s="11">
        <f t="shared" si="18"/>
        <v>3449.5099999999998</v>
      </c>
      <c r="I204" s="51">
        <v>2007</v>
      </c>
      <c r="J204" s="51">
        <v>2022</v>
      </c>
    </row>
    <row r="205" spans="1:10" s="12" customFormat="1" ht="13.5" customHeight="1" x14ac:dyDescent="0.3">
      <c r="A205" s="13"/>
      <c r="B205" s="14" t="s">
        <v>35</v>
      </c>
      <c r="C205" s="10" t="s">
        <v>0</v>
      </c>
      <c r="D205" s="11">
        <v>3333.33</v>
      </c>
      <c r="E205" s="11">
        <v>116.18</v>
      </c>
      <c r="F205" s="11">
        <f t="shared" si="15"/>
        <v>3449.5099999999998</v>
      </c>
      <c r="G205" s="11">
        <v>0</v>
      </c>
      <c r="H205" s="11">
        <f t="shared" si="18"/>
        <v>3449.5099999999998</v>
      </c>
      <c r="I205" s="51">
        <v>2007</v>
      </c>
      <c r="J205" s="51">
        <v>2022</v>
      </c>
    </row>
    <row r="206" spans="1:10" s="12" customFormat="1" ht="13.5" customHeight="1" x14ac:dyDescent="0.3">
      <c r="A206" s="13"/>
      <c r="B206" s="14" t="s">
        <v>37</v>
      </c>
      <c r="C206" s="10" t="s">
        <v>0</v>
      </c>
      <c r="D206" s="11">
        <v>6666.67</v>
      </c>
      <c r="E206" s="11">
        <v>232.35</v>
      </c>
      <c r="F206" s="11">
        <f t="shared" si="15"/>
        <v>6899.02</v>
      </c>
      <c r="G206" s="11">
        <v>0</v>
      </c>
      <c r="H206" s="11">
        <f t="shared" si="18"/>
        <v>6899.02</v>
      </c>
      <c r="I206" s="51">
        <v>2007</v>
      </c>
      <c r="J206" s="51">
        <v>2022</v>
      </c>
    </row>
    <row r="207" spans="1:10" s="12" customFormat="1" ht="13.5" customHeight="1" x14ac:dyDescent="0.3">
      <c r="A207" s="13"/>
      <c r="B207" s="14" t="s">
        <v>38</v>
      </c>
      <c r="C207" s="10" t="s">
        <v>0</v>
      </c>
      <c r="D207" s="11">
        <v>133333.32999999999</v>
      </c>
      <c r="E207" s="11">
        <v>4647.07</v>
      </c>
      <c r="F207" s="11">
        <f t="shared" si="15"/>
        <v>137980.4</v>
      </c>
      <c r="G207" s="11">
        <v>0</v>
      </c>
      <c r="H207" s="11">
        <f t="shared" si="18"/>
        <v>137980.4</v>
      </c>
      <c r="I207" s="51">
        <v>2007</v>
      </c>
      <c r="J207" s="51">
        <v>2022</v>
      </c>
    </row>
    <row r="208" spans="1:10" s="12" customFormat="1" ht="13.5" customHeight="1" x14ac:dyDescent="0.3">
      <c r="A208" s="13"/>
      <c r="B208" s="14" t="s">
        <v>39</v>
      </c>
      <c r="C208" s="10" t="s">
        <v>0</v>
      </c>
      <c r="D208" s="11">
        <v>138666.67000000001</v>
      </c>
      <c r="E208" s="11">
        <v>4832.9399999999996</v>
      </c>
      <c r="F208" s="11">
        <f t="shared" si="15"/>
        <v>143499.61000000002</v>
      </c>
      <c r="G208" s="11">
        <v>0</v>
      </c>
      <c r="H208" s="11">
        <f t="shared" si="18"/>
        <v>143499.61000000002</v>
      </c>
      <c r="I208" s="51">
        <v>2007</v>
      </c>
      <c r="J208" s="51">
        <v>2022</v>
      </c>
    </row>
    <row r="209" spans="1:10" s="12" customFormat="1" ht="13.5" customHeight="1" x14ac:dyDescent="0.3">
      <c r="A209" s="13"/>
      <c r="B209" s="14"/>
      <c r="C209" s="10"/>
      <c r="D209" s="11"/>
      <c r="E209" s="11"/>
      <c r="F209" s="11"/>
      <c r="G209" s="11"/>
      <c r="H209" s="11"/>
      <c r="I209" s="51"/>
      <c r="J209" s="51"/>
    </row>
    <row r="210" spans="1:10" s="12" customFormat="1" ht="13.5" customHeight="1" x14ac:dyDescent="0.3">
      <c r="A210" s="13"/>
      <c r="B210" s="14" t="s">
        <v>25</v>
      </c>
      <c r="C210" s="10" t="s">
        <v>0</v>
      </c>
      <c r="D210" s="11">
        <v>30000</v>
      </c>
      <c r="E210" s="11">
        <v>3116.7</v>
      </c>
      <c r="F210" s="11">
        <f t="shared" ref="F210:F242" si="19">D210+E210</f>
        <v>33116.699999999997</v>
      </c>
      <c r="G210" s="11">
        <v>0</v>
      </c>
      <c r="H210" s="11">
        <f t="shared" ref="H210:H220" si="20">F210-G210</f>
        <v>33116.699999999997</v>
      </c>
      <c r="I210" s="51">
        <v>2009</v>
      </c>
      <c r="J210" s="51">
        <v>2024</v>
      </c>
    </row>
    <row r="211" spans="1:10" s="12" customFormat="1" ht="13.5" customHeight="1" x14ac:dyDescent="0.3">
      <c r="A211" s="13"/>
      <c r="B211" s="14" t="s">
        <v>26</v>
      </c>
      <c r="C211" s="10" t="s">
        <v>0</v>
      </c>
      <c r="D211" s="11">
        <v>6200</v>
      </c>
      <c r="E211" s="11">
        <v>644.12</v>
      </c>
      <c r="F211" s="11">
        <f t="shared" si="19"/>
        <v>6844.12</v>
      </c>
      <c r="G211" s="11">
        <v>0</v>
      </c>
      <c r="H211" s="11">
        <f t="shared" si="20"/>
        <v>6844.12</v>
      </c>
      <c r="I211" s="51">
        <v>2009</v>
      </c>
      <c r="J211" s="51">
        <v>2024</v>
      </c>
    </row>
    <row r="212" spans="1:10" s="12" customFormat="1" ht="13.5" customHeight="1" x14ac:dyDescent="0.3">
      <c r="A212" s="13"/>
      <c r="B212" s="14" t="s">
        <v>27</v>
      </c>
      <c r="C212" s="10" t="s">
        <v>0</v>
      </c>
      <c r="D212" s="11">
        <v>10000</v>
      </c>
      <c r="E212" s="11">
        <v>1038.9000000000001</v>
      </c>
      <c r="F212" s="11">
        <f t="shared" si="19"/>
        <v>11038.9</v>
      </c>
      <c r="G212" s="11">
        <v>0</v>
      </c>
      <c r="H212" s="11">
        <f t="shared" si="20"/>
        <v>11038.9</v>
      </c>
      <c r="I212" s="51">
        <v>2009</v>
      </c>
      <c r="J212" s="51">
        <v>2024</v>
      </c>
    </row>
    <row r="213" spans="1:10" s="12" customFormat="1" ht="13.5" customHeight="1" x14ac:dyDescent="0.3">
      <c r="A213" s="13"/>
      <c r="B213" s="14" t="s">
        <v>28</v>
      </c>
      <c r="C213" s="10" t="s">
        <v>0</v>
      </c>
      <c r="D213" s="11">
        <v>6666.67</v>
      </c>
      <c r="E213" s="11">
        <v>692.6</v>
      </c>
      <c r="F213" s="11">
        <f t="shared" si="19"/>
        <v>7359.27</v>
      </c>
      <c r="G213" s="11">
        <v>0</v>
      </c>
      <c r="H213" s="11">
        <f t="shared" si="20"/>
        <v>7359.27</v>
      </c>
      <c r="I213" s="51">
        <v>2009</v>
      </c>
      <c r="J213" s="51">
        <v>2024</v>
      </c>
    </row>
    <row r="214" spans="1:10" s="12" customFormat="1" ht="13.5" customHeight="1" x14ac:dyDescent="0.3">
      <c r="A214" s="13"/>
      <c r="B214" s="14" t="s">
        <v>29</v>
      </c>
      <c r="C214" s="10" t="s">
        <v>0</v>
      </c>
      <c r="D214" s="11">
        <v>60000.01</v>
      </c>
      <c r="E214" s="11">
        <v>6233.4</v>
      </c>
      <c r="F214" s="11">
        <f t="shared" si="19"/>
        <v>66233.41</v>
      </c>
      <c r="G214" s="11">
        <v>0</v>
      </c>
      <c r="H214" s="11">
        <f t="shared" si="20"/>
        <v>66233.41</v>
      </c>
      <c r="I214" s="51">
        <v>2009</v>
      </c>
      <c r="J214" s="51">
        <v>2024</v>
      </c>
    </row>
    <row r="215" spans="1:10" s="12" customFormat="1" ht="13.5" customHeight="1" x14ac:dyDescent="0.3">
      <c r="A215" s="13"/>
      <c r="B215" s="14" t="s">
        <v>44</v>
      </c>
      <c r="C215" s="10" t="s">
        <v>0</v>
      </c>
      <c r="D215" s="11">
        <v>2666.67</v>
      </c>
      <c r="E215" s="11">
        <v>277.04000000000002</v>
      </c>
      <c r="F215" s="11">
        <f t="shared" si="19"/>
        <v>2943.71</v>
      </c>
      <c r="G215" s="11">
        <v>0</v>
      </c>
      <c r="H215" s="11">
        <f t="shared" si="20"/>
        <v>2943.71</v>
      </c>
      <c r="I215" s="51">
        <v>2009</v>
      </c>
      <c r="J215" s="51">
        <v>2024</v>
      </c>
    </row>
    <row r="216" spans="1:10" s="12" customFormat="1" ht="13.5" customHeight="1" x14ac:dyDescent="0.3">
      <c r="A216" s="13"/>
      <c r="B216" s="14" t="s">
        <v>31</v>
      </c>
      <c r="C216" s="10" t="s">
        <v>0</v>
      </c>
      <c r="D216" s="11">
        <v>4666.67</v>
      </c>
      <c r="E216" s="11">
        <v>484.82</v>
      </c>
      <c r="F216" s="11">
        <f t="shared" si="19"/>
        <v>5151.49</v>
      </c>
      <c r="G216" s="11">
        <v>0</v>
      </c>
      <c r="H216" s="11">
        <f t="shared" si="20"/>
        <v>5151.49</v>
      </c>
      <c r="I216" s="51">
        <v>2009</v>
      </c>
      <c r="J216" s="51">
        <v>2024</v>
      </c>
    </row>
    <row r="217" spans="1:10" s="12" customFormat="1" ht="13.5" customHeight="1" x14ac:dyDescent="0.3">
      <c r="A217" s="13"/>
      <c r="B217" s="14" t="s">
        <v>34</v>
      </c>
      <c r="C217" s="10" t="s">
        <v>0</v>
      </c>
      <c r="D217" s="11">
        <v>8000.01</v>
      </c>
      <c r="E217" s="11">
        <v>831.12</v>
      </c>
      <c r="F217" s="11">
        <f t="shared" si="19"/>
        <v>8831.130000000001</v>
      </c>
      <c r="G217" s="11">
        <v>0</v>
      </c>
      <c r="H217" s="11">
        <f t="shared" si="20"/>
        <v>8831.130000000001</v>
      </c>
      <c r="I217" s="51">
        <v>2009</v>
      </c>
      <c r="J217" s="51">
        <v>2024</v>
      </c>
    </row>
    <row r="218" spans="1:10" s="12" customFormat="1" ht="13.5" customHeight="1" x14ac:dyDescent="0.3">
      <c r="A218" s="13"/>
      <c r="B218" s="14" t="s">
        <v>43</v>
      </c>
      <c r="C218" s="10" t="s">
        <v>0</v>
      </c>
      <c r="D218" s="11">
        <v>10000</v>
      </c>
      <c r="E218" s="11">
        <v>1038.9000000000001</v>
      </c>
      <c r="F218" s="11">
        <f t="shared" si="19"/>
        <v>11038.9</v>
      </c>
      <c r="G218" s="11">
        <v>0</v>
      </c>
      <c r="H218" s="11">
        <f t="shared" si="20"/>
        <v>11038.9</v>
      </c>
      <c r="I218" s="51">
        <v>2009</v>
      </c>
      <c r="J218" s="51">
        <v>2024</v>
      </c>
    </row>
    <row r="219" spans="1:10" s="12" customFormat="1" ht="13.5" customHeight="1" x14ac:dyDescent="0.3">
      <c r="A219" s="13"/>
      <c r="B219" s="14" t="s">
        <v>36</v>
      </c>
      <c r="C219" s="10" t="s">
        <v>0</v>
      </c>
      <c r="D219" s="11">
        <v>6666.67</v>
      </c>
      <c r="E219" s="11">
        <v>692.6</v>
      </c>
      <c r="F219" s="11">
        <f t="shared" si="19"/>
        <v>7359.27</v>
      </c>
      <c r="G219" s="11">
        <v>0</v>
      </c>
      <c r="H219" s="11">
        <f t="shared" si="20"/>
        <v>7359.27</v>
      </c>
      <c r="I219" s="51">
        <v>2009</v>
      </c>
      <c r="J219" s="51">
        <v>2024</v>
      </c>
    </row>
    <row r="220" spans="1:10" s="12" customFormat="1" ht="13.5" customHeight="1" x14ac:dyDescent="0.3">
      <c r="A220" s="13"/>
      <c r="B220" s="14" t="s">
        <v>39</v>
      </c>
      <c r="C220" s="10" t="s">
        <v>0</v>
      </c>
      <c r="D220" s="11">
        <v>288466.7</v>
      </c>
      <c r="E220" s="11">
        <v>29968.83</v>
      </c>
      <c r="F220" s="11">
        <f t="shared" si="19"/>
        <v>318435.53000000003</v>
      </c>
      <c r="G220" s="11">
        <v>0</v>
      </c>
      <c r="H220" s="11">
        <f t="shared" si="20"/>
        <v>318435.53000000003</v>
      </c>
      <c r="I220" s="51">
        <v>2009</v>
      </c>
      <c r="J220" s="51">
        <v>2024</v>
      </c>
    </row>
    <row r="221" spans="1:10" s="12" customFormat="1" ht="13.5" customHeight="1" x14ac:dyDescent="0.3">
      <c r="A221" s="13"/>
      <c r="B221" s="14"/>
      <c r="C221" s="10"/>
      <c r="D221" s="11"/>
      <c r="E221" s="11"/>
      <c r="F221" s="11"/>
      <c r="G221" s="11"/>
      <c r="H221" s="11"/>
      <c r="I221" s="51"/>
      <c r="J221" s="51"/>
    </row>
    <row r="222" spans="1:10" s="12" customFormat="1" ht="13.5" customHeight="1" x14ac:dyDescent="0.3">
      <c r="A222" s="13"/>
      <c r="B222" s="14" t="s">
        <v>24</v>
      </c>
      <c r="C222" s="10" t="s">
        <v>0</v>
      </c>
      <c r="D222" s="11">
        <v>73328.73</v>
      </c>
      <c r="E222" s="11">
        <v>10973.21</v>
      </c>
      <c r="F222" s="11">
        <f t="shared" si="19"/>
        <v>84301.94</v>
      </c>
      <c r="G222" s="11">
        <v>0</v>
      </c>
      <c r="H222" s="11">
        <f t="shared" ref="H222:H232" si="21">F222-G222</f>
        <v>84301.94</v>
      </c>
      <c r="I222" s="51">
        <v>2010</v>
      </c>
      <c r="J222" s="51">
        <v>2025</v>
      </c>
    </row>
    <row r="223" spans="1:10" s="12" customFormat="1" ht="13.5" customHeight="1" x14ac:dyDescent="0.3">
      <c r="A223" s="13"/>
      <c r="B223" s="14" t="s">
        <v>25</v>
      </c>
      <c r="C223" s="10" t="s">
        <v>0</v>
      </c>
      <c r="D223" s="11">
        <v>39997.49</v>
      </c>
      <c r="E223" s="11">
        <v>5985.38</v>
      </c>
      <c r="F223" s="11">
        <f t="shared" si="19"/>
        <v>45982.869999999995</v>
      </c>
      <c r="G223" s="11">
        <v>0</v>
      </c>
      <c r="H223" s="11">
        <f t="shared" si="21"/>
        <v>45982.869999999995</v>
      </c>
      <c r="I223" s="51">
        <v>2010</v>
      </c>
      <c r="J223" s="51">
        <v>2025</v>
      </c>
    </row>
    <row r="224" spans="1:10" s="12" customFormat="1" ht="13.5" customHeight="1" x14ac:dyDescent="0.3">
      <c r="A224" s="13"/>
      <c r="B224" s="14" t="s">
        <v>27</v>
      </c>
      <c r="C224" s="10" t="s">
        <v>0</v>
      </c>
      <c r="D224" s="11">
        <v>8666.1200000000008</v>
      </c>
      <c r="E224" s="11">
        <v>1296.83</v>
      </c>
      <c r="F224" s="11">
        <f t="shared" si="19"/>
        <v>9962.9500000000007</v>
      </c>
      <c r="G224" s="11">
        <v>0</v>
      </c>
      <c r="H224" s="11">
        <f t="shared" si="21"/>
        <v>9962.9500000000007</v>
      </c>
      <c r="I224" s="51">
        <v>2010</v>
      </c>
      <c r="J224" s="51">
        <v>2025</v>
      </c>
    </row>
    <row r="225" spans="1:10" s="12" customFormat="1" ht="13.5" customHeight="1" x14ac:dyDescent="0.3">
      <c r="A225" s="13"/>
      <c r="B225" s="14" t="s">
        <v>28</v>
      </c>
      <c r="C225" s="10" t="s">
        <v>0</v>
      </c>
      <c r="D225" s="11">
        <v>6666.24</v>
      </c>
      <c r="E225" s="11">
        <v>997.56</v>
      </c>
      <c r="F225" s="11">
        <f t="shared" si="19"/>
        <v>7663.7999999999993</v>
      </c>
      <c r="G225" s="11">
        <v>0</v>
      </c>
      <c r="H225" s="11">
        <f t="shared" si="21"/>
        <v>7663.7999999999993</v>
      </c>
      <c r="I225" s="51">
        <v>2010</v>
      </c>
      <c r="J225" s="51">
        <v>2025</v>
      </c>
    </row>
    <row r="226" spans="1:10" s="12" customFormat="1" ht="13.5" customHeight="1" x14ac:dyDescent="0.3">
      <c r="A226" s="13"/>
      <c r="B226" s="14" t="s">
        <v>29</v>
      </c>
      <c r="C226" s="10" t="s">
        <v>0</v>
      </c>
      <c r="D226" s="11">
        <v>59996.24</v>
      </c>
      <c r="E226" s="11">
        <v>8978.08</v>
      </c>
      <c r="F226" s="11">
        <f t="shared" si="19"/>
        <v>68974.319999999992</v>
      </c>
      <c r="G226" s="11">
        <v>0</v>
      </c>
      <c r="H226" s="11">
        <f t="shared" si="21"/>
        <v>68974.319999999992</v>
      </c>
      <c r="I226" s="51">
        <v>2010</v>
      </c>
      <c r="J226" s="51">
        <v>2025</v>
      </c>
    </row>
    <row r="227" spans="1:10" s="12" customFormat="1" ht="13.5" customHeight="1" x14ac:dyDescent="0.3">
      <c r="A227" s="13"/>
      <c r="B227" s="14" t="s">
        <v>31</v>
      </c>
      <c r="C227" s="10" t="s">
        <v>0</v>
      </c>
      <c r="D227" s="11">
        <v>20665.37</v>
      </c>
      <c r="E227" s="11">
        <v>3092.45</v>
      </c>
      <c r="F227" s="11">
        <f t="shared" si="19"/>
        <v>23757.82</v>
      </c>
      <c r="G227" s="11">
        <v>0</v>
      </c>
      <c r="H227" s="11">
        <f t="shared" si="21"/>
        <v>23757.82</v>
      </c>
      <c r="I227" s="51">
        <v>2010</v>
      </c>
      <c r="J227" s="51">
        <v>2025</v>
      </c>
    </row>
    <row r="228" spans="1:10" s="12" customFormat="1" ht="13.5" customHeight="1" x14ac:dyDescent="0.3">
      <c r="A228" s="13"/>
      <c r="B228" s="14" t="s">
        <v>32</v>
      </c>
      <c r="C228" s="10" t="s">
        <v>0</v>
      </c>
      <c r="D228" s="11">
        <v>79994.990000000005</v>
      </c>
      <c r="E228" s="11">
        <v>11970.77</v>
      </c>
      <c r="F228" s="11">
        <f t="shared" si="19"/>
        <v>91965.760000000009</v>
      </c>
      <c r="G228" s="11">
        <v>0</v>
      </c>
      <c r="H228" s="11">
        <f t="shared" si="21"/>
        <v>91965.760000000009</v>
      </c>
      <c r="I228" s="51">
        <v>2010</v>
      </c>
      <c r="J228" s="51">
        <v>2025</v>
      </c>
    </row>
    <row r="229" spans="1:10" s="12" customFormat="1" ht="13.5" customHeight="1" x14ac:dyDescent="0.3">
      <c r="A229" s="13"/>
      <c r="B229" s="14" t="s">
        <v>34</v>
      </c>
      <c r="C229" s="10" t="s">
        <v>0</v>
      </c>
      <c r="D229" s="11">
        <v>26665</v>
      </c>
      <c r="E229" s="11">
        <v>3990.26</v>
      </c>
      <c r="F229" s="11">
        <f t="shared" si="19"/>
        <v>30655.260000000002</v>
      </c>
      <c r="G229" s="11">
        <v>0</v>
      </c>
      <c r="H229" s="11">
        <f t="shared" si="21"/>
        <v>30655.260000000002</v>
      </c>
      <c r="I229" s="51">
        <v>2010</v>
      </c>
      <c r="J229" s="51">
        <v>2025</v>
      </c>
    </row>
    <row r="230" spans="1:10" s="12" customFormat="1" ht="13.5" customHeight="1" x14ac:dyDescent="0.3">
      <c r="A230" s="13"/>
      <c r="B230" s="14" t="s">
        <v>43</v>
      </c>
      <c r="C230" s="10" t="s">
        <v>0</v>
      </c>
      <c r="D230" s="11">
        <v>3333.13</v>
      </c>
      <c r="E230" s="11">
        <v>498.78</v>
      </c>
      <c r="F230" s="11">
        <f t="shared" si="19"/>
        <v>3831.91</v>
      </c>
      <c r="G230" s="11">
        <v>0</v>
      </c>
      <c r="H230" s="11">
        <f t="shared" si="21"/>
        <v>3831.91</v>
      </c>
      <c r="I230" s="51">
        <v>2010</v>
      </c>
      <c r="J230" s="51">
        <v>2025</v>
      </c>
    </row>
    <row r="231" spans="1:10" s="12" customFormat="1" ht="13.5" customHeight="1" x14ac:dyDescent="0.3">
      <c r="A231" s="13"/>
      <c r="B231" s="14" t="s">
        <v>35</v>
      </c>
      <c r="C231" s="10" t="s">
        <v>0</v>
      </c>
      <c r="D231" s="11">
        <v>9332.75</v>
      </c>
      <c r="E231" s="11">
        <v>1396.59</v>
      </c>
      <c r="F231" s="11">
        <f t="shared" si="19"/>
        <v>10729.34</v>
      </c>
      <c r="G231" s="11">
        <v>0</v>
      </c>
      <c r="H231" s="11">
        <f t="shared" si="21"/>
        <v>10729.34</v>
      </c>
      <c r="I231" s="51">
        <v>2010</v>
      </c>
      <c r="J231" s="51">
        <v>2025</v>
      </c>
    </row>
    <row r="232" spans="1:10" s="12" customFormat="1" ht="13.5" customHeight="1" x14ac:dyDescent="0.3">
      <c r="A232" s="13"/>
      <c r="B232" s="14" t="s">
        <v>39</v>
      </c>
      <c r="C232" s="10" t="s">
        <v>0</v>
      </c>
      <c r="D232" s="11">
        <v>414640.68</v>
      </c>
      <c r="E232" s="11">
        <v>62048.49</v>
      </c>
      <c r="F232" s="11">
        <f t="shared" si="19"/>
        <v>476689.17</v>
      </c>
      <c r="G232" s="11">
        <v>0</v>
      </c>
      <c r="H232" s="11">
        <f t="shared" si="21"/>
        <v>476689.17</v>
      </c>
      <c r="I232" s="51">
        <v>2010</v>
      </c>
      <c r="J232" s="51">
        <v>2025</v>
      </c>
    </row>
    <row r="233" spans="1:10" s="12" customFormat="1" ht="13.5" customHeight="1" x14ac:dyDescent="0.3">
      <c r="A233" s="13"/>
      <c r="B233" s="14"/>
      <c r="C233" s="10"/>
      <c r="D233" s="11"/>
      <c r="E233" s="11"/>
      <c r="F233" s="11"/>
      <c r="G233" s="11"/>
      <c r="H233" s="11"/>
      <c r="I233" s="51"/>
      <c r="J233" s="51"/>
    </row>
    <row r="234" spans="1:10" s="12" customFormat="1" ht="13.5" customHeight="1" x14ac:dyDescent="0.3">
      <c r="A234" s="13" t="s">
        <v>45</v>
      </c>
      <c r="B234" s="14" t="s">
        <v>32</v>
      </c>
      <c r="C234" s="10" t="s">
        <v>0</v>
      </c>
      <c r="D234" s="11">
        <v>28442.61</v>
      </c>
      <c r="E234" s="11">
        <v>641.54999999999995</v>
      </c>
      <c r="F234" s="11">
        <f t="shared" si="19"/>
        <v>29084.16</v>
      </c>
      <c r="G234" s="11">
        <v>0</v>
      </c>
      <c r="H234" s="11">
        <f t="shared" ref="H234:H235" si="22">F234-G234</f>
        <v>29084.16</v>
      </c>
      <c r="I234" s="51">
        <v>1992</v>
      </c>
      <c r="J234" s="51">
        <v>2022</v>
      </c>
    </row>
    <row r="235" spans="1:10" s="12" customFormat="1" ht="13.5" customHeight="1" x14ac:dyDescent="0.3">
      <c r="A235" s="13"/>
      <c r="B235" s="14" t="s">
        <v>32</v>
      </c>
      <c r="C235" s="10" t="s">
        <v>0</v>
      </c>
      <c r="D235" s="11">
        <v>26678.5</v>
      </c>
      <c r="E235" s="11">
        <v>1426.3</v>
      </c>
      <c r="F235" s="11">
        <f t="shared" si="19"/>
        <v>28104.799999999999</v>
      </c>
      <c r="G235" s="11">
        <v>0</v>
      </c>
      <c r="H235" s="11">
        <f t="shared" si="22"/>
        <v>28104.799999999999</v>
      </c>
      <c r="I235" s="51">
        <v>1993</v>
      </c>
      <c r="J235" s="51">
        <v>2023</v>
      </c>
    </row>
    <row r="236" spans="1:10" s="12" customFormat="1" ht="13.5" customHeight="1" x14ac:dyDescent="0.3">
      <c r="A236" s="13"/>
      <c r="B236" s="14"/>
      <c r="C236" s="10"/>
      <c r="D236" s="11"/>
      <c r="E236" s="11"/>
      <c r="F236" s="11"/>
      <c r="G236" s="11"/>
      <c r="H236" s="11"/>
      <c r="I236" s="51"/>
      <c r="J236" s="51"/>
    </row>
    <row r="237" spans="1:10" s="12" customFormat="1" ht="13.5" customHeight="1" x14ac:dyDescent="0.3">
      <c r="A237" s="13"/>
      <c r="B237" s="14" t="s">
        <v>32</v>
      </c>
      <c r="C237" s="10" t="s">
        <v>0</v>
      </c>
      <c r="D237" s="11">
        <v>10831.41</v>
      </c>
      <c r="E237" s="11">
        <v>929.03</v>
      </c>
      <c r="F237" s="11">
        <f t="shared" si="19"/>
        <v>11760.44</v>
      </c>
      <c r="G237" s="11">
        <v>0</v>
      </c>
      <c r="H237" s="11">
        <f>F237-G237</f>
        <v>11760.44</v>
      </c>
      <c r="I237" s="51">
        <v>1990</v>
      </c>
      <c r="J237" s="51">
        <v>2030</v>
      </c>
    </row>
    <row r="238" spans="1:10" s="12" customFormat="1" ht="13.5" customHeight="1" x14ac:dyDescent="0.3">
      <c r="A238" s="13"/>
      <c r="B238" s="14" t="s">
        <v>32</v>
      </c>
      <c r="C238" s="10" t="s">
        <v>0</v>
      </c>
      <c r="D238" s="11">
        <v>94635.56</v>
      </c>
      <c r="E238" s="11">
        <v>1421.89</v>
      </c>
      <c r="F238" s="11">
        <f t="shared" si="19"/>
        <v>96057.45</v>
      </c>
      <c r="G238" s="11">
        <v>0</v>
      </c>
      <c r="H238" s="11">
        <f t="shared" ref="H238:H240" si="23">F238-G238</f>
        <v>96057.45</v>
      </c>
      <c r="I238" s="51">
        <v>1991</v>
      </c>
      <c r="J238" s="51">
        <v>2022</v>
      </c>
    </row>
    <row r="239" spans="1:10" s="12" customFormat="1" ht="13.5" customHeight="1" x14ac:dyDescent="0.3">
      <c r="A239" s="13"/>
      <c r="B239" s="14" t="s">
        <v>32</v>
      </c>
      <c r="C239" s="10" t="s">
        <v>0</v>
      </c>
      <c r="D239" s="11">
        <v>4864.53</v>
      </c>
      <c r="E239" s="11">
        <v>496.87</v>
      </c>
      <c r="F239" s="11">
        <f t="shared" si="19"/>
        <v>5361.4</v>
      </c>
      <c r="G239" s="11">
        <v>0</v>
      </c>
      <c r="H239" s="11">
        <f t="shared" si="23"/>
        <v>5361.4</v>
      </c>
      <c r="I239" s="51">
        <v>1992</v>
      </c>
      <c r="J239" s="51">
        <v>2031</v>
      </c>
    </row>
    <row r="240" spans="1:10" s="12" customFormat="1" ht="13.5" customHeight="1" x14ac:dyDescent="0.3">
      <c r="A240" s="13"/>
      <c r="B240" s="14" t="s">
        <v>32</v>
      </c>
      <c r="C240" s="10" t="s">
        <v>0</v>
      </c>
      <c r="D240" s="11">
        <v>82258.38</v>
      </c>
      <c r="E240" s="11">
        <v>7016.92</v>
      </c>
      <c r="F240" s="11">
        <f t="shared" si="19"/>
        <v>89275.3</v>
      </c>
      <c r="G240" s="11">
        <v>0</v>
      </c>
      <c r="H240" s="11">
        <f t="shared" si="23"/>
        <v>89275.3</v>
      </c>
      <c r="I240" s="51">
        <v>1993</v>
      </c>
      <c r="J240" s="51">
        <v>2024</v>
      </c>
    </row>
    <row r="241" spans="1:10" s="12" customFormat="1" ht="13.5" customHeight="1" x14ac:dyDescent="0.3">
      <c r="A241" s="13"/>
      <c r="B241" s="14"/>
      <c r="C241" s="10"/>
      <c r="D241" s="11"/>
      <c r="E241" s="11"/>
      <c r="F241" s="11"/>
      <c r="G241" s="11"/>
      <c r="H241" s="11"/>
      <c r="I241" s="51"/>
      <c r="J241" s="51"/>
    </row>
    <row r="242" spans="1:10" s="12" customFormat="1" ht="13.5" customHeight="1" x14ac:dyDescent="0.3">
      <c r="A242" s="13"/>
      <c r="B242" s="14" t="s">
        <v>32</v>
      </c>
      <c r="C242" s="10" t="s">
        <v>0</v>
      </c>
      <c r="D242" s="11">
        <v>83610.31</v>
      </c>
      <c r="E242" s="11">
        <v>5791.23</v>
      </c>
      <c r="F242" s="11">
        <f t="shared" si="19"/>
        <v>89401.54</v>
      </c>
      <c r="G242" s="11">
        <v>0</v>
      </c>
      <c r="H242" s="11">
        <f>F242-G242</f>
        <v>89401.54</v>
      </c>
      <c r="I242" s="51">
        <v>1993</v>
      </c>
      <c r="J242" s="51">
        <v>2024</v>
      </c>
    </row>
    <row r="243" spans="1:10" s="12" customFormat="1" ht="15" customHeight="1" x14ac:dyDescent="0.3">
      <c r="A243" s="8" t="s">
        <v>10</v>
      </c>
      <c r="B243" s="9"/>
      <c r="C243" s="17"/>
      <c r="D243" s="18">
        <f t="shared" ref="D243:E243" si="24">SUM(D97:D242)</f>
        <v>8813985.910000002</v>
      </c>
      <c r="E243" s="18">
        <f t="shared" si="24"/>
        <v>333902.31999999995</v>
      </c>
      <c r="F243" s="18">
        <f>SUM(F97:F242)</f>
        <v>9147888.2300000042</v>
      </c>
      <c r="G243" s="18">
        <f>SUM(G97:G242)</f>
        <v>50600</v>
      </c>
      <c r="H243" s="18">
        <f>SUM(H97:H242)</f>
        <v>9097288.2300000042</v>
      </c>
      <c r="I243" s="52"/>
      <c r="J243" s="52"/>
    </row>
    <row r="244" spans="1:10" s="12" customFormat="1" ht="13.5" customHeight="1" x14ac:dyDescent="0.3">
      <c r="A244" s="13"/>
      <c r="B244" s="14"/>
      <c r="C244" s="10"/>
      <c r="D244" s="11"/>
      <c r="E244" s="11"/>
      <c r="F244" s="11"/>
      <c r="G244" s="11"/>
      <c r="H244" s="11"/>
      <c r="I244" s="51"/>
      <c r="J244" s="51"/>
    </row>
    <row r="245" spans="1:10" s="12" customFormat="1" ht="15" customHeight="1" x14ac:dyDescent="0.3">
      <c r="A245" s="13" t="s">
        <v>46</v>
      </c>
      <c r="B245" s="14"/>
      <c r="C245" s="10"/>
      <c r="D245" s="11"/>
      <c r="E245" s="11"/>
      <c r="F245" s="11"/>
      <c r="G245" s="11"/>
      <c r="H245" s="11"/>
      <c r="I245" s="51"/>
      <c r="J245" s="51"/>
    </row>
    <row r="246" spans="1:10" s="12" customFormat="1" ht="13.5" customHeight="1" x14ac:dyDescent="0.3">
      <c r="A246" s="13"/>
      <c r="B246" s="14" t="s">
        <v>38</v>
      </c>
      <c r="C246" s="10" t="s">
        <v>0</v>
      </c>
      <c r="D246" s="11">
        <v>125000</v>
      </c>
      <c r="E246" s="11">
        <v>4322.82</v>
      </c>
      <c r="F246" s="11">
        <f t="shared" ref="F246:F251" si="25">D246+E246</f>
        <v>129322.82</v>
      </c>
      <c r="G246" s="11">
        <v>0</v>
      </c>
      <c r="H246" s="11">
        <f t="shared" ref="H246:H251" si="26">F246-G246</f>
        <v>129322.82</v>
      </c>
      <c r="I246" s="51">
        <v>2015</v>
      </c>
      <c r="J246" s="51">
        <v>2025</v>
      </c>
    </row>
    <row r="247" spans="1:10" s="12" customFormat="1" ht="13.5" customHeight="1" x14ac:dyDescent="0.3">
      <c r="A247" s="13"/>
      <c r="B247" s="14" t="s">
        <v>39</v>
      </c>
      <c r="C247" s="10" t="s">
        <v>0</v>
      </c>
      <c r="D247" s="11">
        <v>375000</v>
      </c>
      <c r="E247" s="11">
        <v>12968.44</v>
      </c>
      <c r="F247" s="11">
        <f t="shared" si="25"/>
        <v>387968.44</v>
      </c>
      <c r="G247" s="11">
        <v>0</v>
      </c>
      <c r="H247" s="11">
        <f t="shared" si="26"/>
        <v>387968.44</v>
      </c>
      <c r="I247" s="51">
        <v>2015</v>
      </c>
      <c r="J247" s="51">
        <v>2025</v>
      </c>
    </row>
    <row r="248" spans="1:10" s="12" customFormat="1" ht="13.5" customHeight="1" x14ac:dyDescent="0.3">
      <c r="A248" s="13"/>
      <c r="B248" s="14" t="s">
        <v>47</v>
      </c>
      <c r="C248" s="10" t="s">
        <v>0</v>
      </c>
      <c r="D248" s="11">
        <v>3750</v>
      </c>
      <c r="E248" s="11">
        <v>65.08</v>
      </c>
      <c r="F248" s="11">
        <f t="shared" si="25"/>
        <v>3815.08</v>
      </c>
      <c r="G248" s="11">
        <v>0</v>
      </c>
      <c r="H248" s="11">
        <f t="shared" si="26"/>
        <v>3815.08</v>
      </c>
      <c r="I248" s="51">
        <v>2017</v>
      </c>
      <c r="J248" s="51">
        <v>2025</v>
      </c>
    </row>
    <row r="249" spans="1:10" s="12" customFormat="1" ht="13.5" customHeight="1" x14ac:dyDescent="0.3">
      <c r="A249" s="13"/>
      <c r="B249" s="14" t="s">
        <v>48</v>
      </c>
      <c r="C249" s="10" t="s">
        <v>0</v>
      </c>
      <c r="D249" s="11">
        <v>11250</v>
      </c>
      <c r="E249" s="11">
        <v>195.23</v>
      </c>
      <c r="F249" s="11">
        <f t="shared" si="25"/>
        <v>11445.23</v>
      </c>
      <c r="G249" s="11">
        <v>0</v>
      </c>
      <c r="H249" s="11">
        <f t="shared" si="26"/>
        <v>11445.23</v>
      </c>
      <c r="I249" s="51">
        <v>2017</v>
      </c>
      <c r="J249" s="51">
        <v>2025</v>
      </c>
    </row>
    <row r="250" spans="1:10" s="12" customFormat="1" ht="13.5" customHeight="1" x14ac:dyDescent="0.3">
      <c r="A250" s="13"/>
      <c r="B250" s="14" t="s">
        <v>38</v>
      </c>
      <c r="C250" s="10" t="s">
        <v>0</v>
      </c>
      <c r="D250" s="11">
        <v>607874.97</v>
      </c>
      <c r="E250" s="11">
        <v>10549.16</v>
      </c>
      <c r="F250" s="11">
        <f t="shared" si="25"/>
        <v>618424.13</v>
      </c>
      <c r="G250" s="11">
        <v>0</v>
      </c>
      <c r="H250" s="11">
        <f t="shared" si="26"/>
        <v>618424.13</v>
      </c>
      <c r="I250" s="51">
        <v>2017</v>
      </c>
      <c r="J250" s="51">
        <v>2025</v>
      </c>
    </row>
    <row r="251" spans="1:10" s="12" customFormat="1" ht="13.5" customHeight="1" x14ac:dyDescent="0.3">
      <c r="A251" s="13"/>
      <c r="B251" s="14" t="s">
        <v>39</v>
      </c>
      <c r="C251" s="10" t="s">
        <v>0</v>
      </c>
      <c r="D251" s="11">
        <v>2124.9899999999998</v>
      </c>
      <c r="E251" s="11">
        <v>36.880000000000003</v>
      </c>
      <c r="F251" s="11">
        <f t="shared" si="25"/>
        <v>2161.87</v>
      </c>
      <c r="G251" s="11">
        <v>0</v>
      </c>
      <c r="H251" s="11">
        <f t="shared" si="26"/>
        <v>2161.87</v>
      </c>
      <c r="I251" s="51">
        <v>2017</v>
      </c>
      <c r="J251" s="51">
        <v>2025</v>
      </c>
    </row>
    <row r="252" spans="1:10" s="12" customFormat="1" ht="15" customHeight="1" x14ac:dyDescent="0.3">
      <c r="A252" s="8" t="s">
        <v>10</v>
      </c>
      <c r="B252" s="9"/>
      <c r="C252" s="17"/>
      <c r="D252" s="18">
        <f>SUM(D246:D251)</f>
        <v>1124999.96</v>
      </c>
      <c r="E252" s="18">
        <f>SUM(E246:E251)</f>
        <v>28137.610000000004</v>
      </c>
      <c r="F252" s="18">
        <f>SUM(F246:F251)</f>
        <v>1153137.5700000003</v>
      </c>
      <c r="G252" s="18">
        <f>SUM(G246:G251)</f>
        <v>0</v>
      </c>
      <c r="H252" s="18">
        <f>SUM(H246:H251)</f>
        <v>1153137.5700000003</v>
      </c>
      <c r="I252" s="52"/>
      <c r="J252" s="52"/>
    </row>
    <row r="253" spans="1:10" s="12" customFormat="1" ht="15" customHeight="1" x14ac:dyDescent="0.3">
      <c r="A253" s="8"/>
      <c r="B253" s="9"/>
      <c r="C253" s="17"/>
      <c r="D253" s="18"/>
      <c r="E253" s="18"/>
      <c r="F253" s="18"/>
      <c r="G253" s="18"/>
      <c r="H253" s="18"/>
      <c r="I253" s="52"/>
      <c r="J253" s="52"/>
    </row>
    <row r="254" spans="1:10" s="12" customFormat="1" ht="15.75" customHeight="1" x14ac:dyDescent="0.3">
      <c r="A254" s="8"/>
      <c r="B254" s="9"/>
      <c r="C254" s="17"/>
      <c r="D254" s="18"/>
      <c r="E254" s="18"/>
      <c r="F254" s="18"/>
      <c r="G254" s="18"/>
      <c r="H254" s="18"/>
      <c r="I254" s="52"/>
      <c r="J254" s="52"/>
    </row>
    <row r="255" spans="1:10" s="12" customFormat="1" ht="33" customHeight="1" x14ac:dyDescent="0.3">
      <c r="A255" s="50" t="s">
        <v>83</v>
      </c>
      <c r="B255" s="14"/>
      <c r="C255" s="10"/>
      <c r="D255" s="11"/>
      <c r="E255" s="11"/>
      <c r="F255" s="11"/>
      <c r="G255" s="11"/>
      <c r="H255" s="11"/>
      <c r="I255" s="51"/>
      <c r="J255" s="51"/>
    </row>
    <row r="256" spans="1:10" s="12" customFormat="1" ht="15" customHeight="1" x14ac:dyDescent="0.3">
      <c r="A256" s="13"/>
      <c r="B256" s="14" t="s">
        <v>24</v>
      </c>
      <c r="C256" s="10"/>
      <c r="D256" s="11">
        <v>71.260000000000005</v>
      </c>
      <c r="E256" s="11">
        <v>69.540000000000006</v>
      </c>
      <c r="F256" s="11">
        <f t="shared" ref="F256:F280" si="27">D256+E256</f>
        <v>140.80000000000001</v>
      </c>
      <c r="G256" s="11">
        <v>0</v>
      </c>
      <c r="H256" s="11">
        <f t="shared" ref="H256:H280" si="28">F256-G256</f>
        <v>140.80000000000001</v>
      </c>
      <c r="I256" s="51"/>
      <c r="J256" s="51"/>
    </row>
    <row r="257" spans="1:10" s="12" customFormat="1" ht="15" customHeight="1" x14ac:dyDescent="0.3">
      <c r="A257" s="13"/>
      <c r="B257" s="14" t="s">
        <v>25</v>
      </c>
      <c r="C257" s="10"/>
      <c r="D257" s="11">
        <v>35.85</v>
      </c>
      <c r="E257" s="11">
        <v>31.21</v>
      </c>
      <c r="F257" s="11">
        <f t="shared" si="27"/>
        <v>67.06</v>
      </c>
      <c r="G257" s="11">
        <v>0</v>
      </c>
      <c r="H257" s="11">
        <f t="shared" si="28"/>
        <v>67.06</v>
      </c>
      <c r="I257" s="51"/>
      <c r="J257" s="51"/>
    </row>
    <row r="258" spans="1:10" s="12" customFormat="1" ht="15" customHeight="1" x14ac:dyDescent="0.3">
      <c r="A258" s="13"/>
      <c r="B258" s="14" t="s">
        <v>47</v>
      </c>
      <c r="C258" s="10"/>
      <c r="D258" s="11">
        <v>50</v>
      </c>
      <c r="E258" s="11">
        <v>34.92</v>
      </c>
      <c r="F258" s="11">
        <f t="shared" si="27"/>
        <v>84.92</v>
      </c>
      <c r="G258" s="11">
        <v>0</v>
      </c>
      <c r="H258" s="11">
        <f t="shared" si="28"/>
        <v>84.92</v>
      </c>
      <c r="I258" s="51"/>
      <c r="J258" s="51"/>
    </row>
    <row r="259" spans="1:10" s="12" customFormat="1" ht="15" customHeight="1" x14ac:dyDescent="0.3">
      <c r="A259" s="13"/>
      <c r="B259" s="14" t="s">
        <v>26</v>
      </c>
      <c r="C259" s="10"/>
      <c r="D259" s="11">
        <v>66.680000000000007</v>
      </c>
      <c r="E259" s="11">
        <v>1114.33</v>
      </c>
      <c r="F259" s="11">
        <f t="shared" si="27"/>
        <v>1181.01</v>
      </c>
      <c r="G259" s="11">
        <v>0</v>
      </c>
      <c r="H259" s="11">
        <f t="shared" si="28"/>
        <v>1181.01</v>
      </c>
      <c r="I259" s="51"/>
      <c r="J259" s="51"/>
    </row>
    <row r="260" spans="1:10" s="12" customFormat="1" ht="15" customHeight="1" x14ac:dyDescent="0.3">
      <c r="A260" s="13"/>
      <c r="B260" s="14" t="s">
        <v>27</v>
      </c>
      <c r="C260" s="10"/>
      <c r="D260" s="11">
        <v>67.209999999999994</v>
      </c>
      <c r="E260" s="11">
        <v>25.99</v>
      </c>
      <c r="F260" s="11">
        <f t="shared" si="27"/>
        <v>93.199999999999989</v>
      </c>
      <c r="G260" s="11">
        <v>0</v>
      </c>
      <c r="H260" s="11">
        <f t="shared" si="28"/>
        <v>93.199999999999989</v>
      </c>
      <c r="I260" s="51"/>
      <c r="J260" s="51"/>
    </row>
    <row r="261" spans="1:10" s="12" customFormat="1" ht="15" customHeight="1" x14ac:dyDescent="0.3">
      <c r="A261" s="13"/>
      <c r="B261" s="14" t="s">
        <v>28</v>
      </c>
      <c r="C261" s="10"/>
      <c r="D261" s="11">
        <v>67.08</v>
      </c>
      <c r="E261" s="11">
        <v>68.8</v>
      </c>
      <c r="F261" s="11">
        <f t="shared" si="27"/>
        <v>135.88</v>
      </c>
      <c r="G261" s="11">
        <v>0</v>
      </c>
      <c r="H261" s="11">
        <f t="shared" si="28"/>
        <v>135.88</v>
      </c>
      <c r="I261" s="51"/>
      <c r="J261" s="51"/>
    </row>
    <row r="262" spans="1:10" s="12" customFormat="1" ht="15" customHeight="1" x14ac:dyDescent="0.3">
      <c r="A262" s="13"/>
      <c r="B262" s="14" t="s">
        <v>29</v>
      </c>
      <c r="C262" s="10"/>
      <c r="D262" s="11">
        <v>3.76</v>
      </c>
      <c r="E262" s="11">
        <v>42.34</v>
      </c>
      <c r="F262" s="11">
        <f t="shared" si="27"/>
        <v>46.1</v>
      </c>
      <c r="G262" s="11">
        <v>0</v>
      </c>
      <c r="H262" s="11">
        <f t="shared" si="28"/>
        <v>46.1</v>
      </c>
      <c r="I262" s="51"/>
      <c r="J262" s="51"/>
    </row>
    <row r="263" spans="1:10" s="12" customFormat="1" ht="15" customHeight="1" x14ac:dyDescent="0.3">
      <c r="A263" s="13"/>
      <c r="B263" s="14" t="s">
        <v>44</v>
      </c>
      <c r="C263" s="10"/>
      <c r="D263" s="11">
        <v>33.33</v>
      </c>
      <c r="E263" s="11">
        <v>22.96</v>
      </c>
      <c r="F263" s="11">
        <f t="shared" si="27"/>
        <v>56.29</v>
      </c>
      <c r="G263" s="11">
        <v>0</v>
      </c>
      <c r="H263" s="11">
        <f t="shared" si="28"/>
        <v>56.29</v>
      </c>
      <c r="I263" s="51"/>
      <c r="J263" s="51"/>
    </row>
    <row r="264" spans="1:10" s="12" customFormat="1" ht="15" customHeight="1" x14ac:dyDescent="0.3">
      <c r="A264" s="13"/>
      <c r="B264" s="14" t="s">
        <v>30</v>
      </c>
      <c r="C264" s="10"/>
      <c r="D264" s="11">
        <v>66.67</v>
      </c>
      <c r="E264" s="11">
        <v>29.76</v>
      </c>
      <c r="F264" s="11">
        <f t="shared" si="27"/>
        <v>96.43</v>
      </c>
      <c r="G264" s="11">
        <v>0</v>
      </c>
      <c r="H264" s="11">
        <f t="shared" si="28"/>
        <v>96.43</v>
      </c>
      <c r="I264" s="51"/>
      <c r="J264" s="51"/>
    </row>
    <row r="265" spans="1:10" s="12" customFormat="1" ht="15" customHeight="1" x14ac:dyDescent="0.3">
      <c r="A265" s="13"/>
      <c r="B265" s="14" t="s">
        <v>31</v>
      </c>
      <c r="C265" s="10"/>
      <c r="D265" s="11">
        <v>1.29</v>
      </c>
      <c r="E265" s="11">
        <v>74.650000000000006</v>
      </c>
      <c r="F265" s="11">
        <f t="shared" si="27"/>
        <v>75.940000000000012</v>
      </c>
      <c r="G265" s="11">
        <v>0</v>
      </c>
      <c r="H265" s="11">
        <f t="shared" si="28"/>
        <v>75.940000000000012</v>
      </c>
      <c r="I265" s="51"/>
      <c r="J265" s="51"/>
    </row>
    <row r="266" spans="1:10" s="12" customFormat="1" ht="15" customHeight="1" x14ac:dyDescent="0.3">
      <c r="A266" s="13"/>
      <c r="B266" s="14" t="s">
        <v>48</v>
      </c>
      <c r="C266" s="10"/>
      <c r="D266" s="11">
        <v>50</v>
      </c>
      <c r="E266" s="11">
        <v>4.7699999999999996</v>
      </c>
      <c r="F266" s="11">
        <f t="shared" si="27"/>
        <v>54.769999999999996</v>
      </c>
      <c r="G266" s="11">
        <v>0</v>
      </c>
      <c r="H266" s="11">
        <f t="shared" si="28"/>
        <v>54.769999999999996</v>
      </c>
      <c r="I266" s="51"/>
      <c r="J266" s="51"/>
    </row>
    <row r="267" spans="1:10" s="12" customFormat="1" ht="15" customHeight="1" x14ac:dyDescent="0.3">
      <c r="A267" s="13"/>
      <c r="B267" s="14" t="s">
        <v>32</v>
      </c>
      <c r="C267" s="10"/>
      <c r="D267" s="11">
        <v>277.22000000000003</v>
      </c>
      <c r="E267" s="11">
        <v>12735.62</v>
      </c>
      <c r="F267" s="11">
        <f t="shared" si="27"/>
        <v>13012.84</v>
      </c>
      <c r="G267" s="11">
        <v>0</v>
      </c>
      <c r="H267" s="11">
        <f t="shared" si="28"/>
        <v>13012.84</v>
      </c>
      <c r="I267" s="51"/>
      <c r="J267" s="51"/>
    </row>
    <row r="268" spans="1:10" s="12" customFormat="1" ht="15" customHeight="1" x14ac:dyDescent="0.3">
      <c r="A268" s="13"/>
      <c r="B268" s="14" t="s">
        <v>33</v>
      </c>
      <c r="C268" s="10"/>
      <c r="D268" s="11">
        <v>66.66</v>
      </c>
      <c r="E268" s="11">
        <v>0.62</v>
      </c>
      <c r="F268" s="11">
        <f t="shared" si="27"/>
        <v>67.28</v>
      </c>
      <c r="G268" s="11">
        <v>0</v>
      </c>
      <c r="H268" s="11">
        <f t="shared" si="28"/>
        <v>67.28</v>
      </c>
      <c r="I268" s="51"/>
      <c r="J268" s="51"/>
    </row>
    <row r="269" spans="1:10" s="12" customFormat="1" ht="15" customHeight="1" x14ac:dyDescent="0.3">
      <c r="A269" s="13"/>
      <c r="B269" s="14" t="s">
        <v>41</v>
      </c>
      <c r="C269" s="10"/>
      <c r="D269" s="11">
        <v>0</v>
      </c>
      <c r="E269" s="11">
        <v>22562.13</v>
      </c>
      <c r="F269" s="11">
        <f t="shared" si="27"/>
        <v>22562.13</v>
      </c>
      <c r="G269" s="11">
        <v>0</v>
      </c>
      <c r="H269" s="11">
        <f t="shared" si="28"/>
        <v>22562.13</v>
      </c>
      <c r="I269" s="51"/>
      <c r="J269" s="51"/>
    </row>
    <row r="270" spans="1:10" s="12" customFormat="1" ht="15" customHeight="1" x14ac:dyDescent="0.3">
      <c r="A270" s="13"/>
      <c r="B270" s="14" t="s">
        <v>34</v>
      </c>
      <c r="C270" s="10"/>
      <c r="D270" s="11">
        <v>1.67</v>
      </c>
      <c r="E270" s="11">
        <v>88.44</v>
      </c>
      <c r="F270" s="11">
        <f t="shared" si="27"/>
        <v>90.11</v>
      </c>
      <c r="G270" s="11">
        <v>0</v>
      </c>
      <c r="H270" s="11">
        <f t="shared" si="28"/>
        <v>90.11</v>
      </c>
      <c r="I270" s="51"/>
      <c r="J270" s="51"/>
    </row>
    <row r="271" spans="1:10" s="12" customFormat="1" ht="15" customHeight="1" x14ac:dyDescent="0.3">
      <c r="A271" s="13"/>
      <c r="B271" s="14" t="s">
        <v>43</v>
      </c>
      <c r="C271" s="10"/>
      <c r="D271" s="11">
        <v>77.040000000000006</v>
      </c>
      <c r="E271" s="11">
        <v>94.11</v>
      </c>
      <c r="F271" s="11">
        <f t="shared" si="27"/>
        <v>171.15</v>
      </c>
      <c r="G271" s="11">
        <v>0</v>
      </c>
      <c r="H271" s="11">
        <f t="shared" si="28"/>
        <v>171.15</v>
      </c>
      <c r="I271" s="51"/>
      <c r="J271" s="51"/>
    </row>
    <row r="272" spans="1:10" s="12" customFormat="1" ht="15" customHeight="1" x14ac:dyDescent="0.3">
      <c r="A272" s="13"/>
      <c r="B272" s="14" t="s">
        <v>14</v>
      </c>
      <c r="C272" s="10"/>
      <c r="D272" s="11">
        <v>191.92</v>
      </c>
      <c r="E272" s="11">
        <v>50.58</v>
      </c>
      <c r="F272" s="11">
        <f t="shared" si="27"/>
        <v>242.5</v>
      </c>
      <c r="G272" s="11">
        <v>0</v>
      </c>
      <c r="H272" s="11">
        <f t="shared" si="28"/>
        <v>242.5</v>
      </c>
      <c r="I272" s="51"/>
      <c r="J272" s="51"/>
    </row>
    <row r="273" spans="1:10" s="12" customFormat="1" ht="15" customHeight="1" x14ac:dyDescent="0.3">
      <c r="A273" s="13"/>
      <c r="B273" s="14" t="s">
        <v>35</v>
      </c>
      <c r="C273" s="10"/>
      <c r="D273" s="11">
        <v>33.92</v>
      </c>
      <c r="E273" s="11">
        <v>68.73</v>
      </c>
      <c r="F273" s="11">
        <f t="shared" si="27"/>
        <v>102.65</v>
      </c>
      <c r="G273" s="11">
        <v>0</v>
      </c>
      <c r="H273" s="11">
        <f t="shared" si="28"/>
        <v>102.65</v>
      </c>
      <c r="I273" s="51"/>
      <c r="J273" s="51"/>
    </row>
    <row r="274" spans="1:10" s="12" customFormat="1" ht="15" customHeight="1" x14ac:dyDescent="0.3">
      <c r="A274" s="13"/>
      <c r="B274" s="14" t="s">
        <v>36</v>
      </c>
      <c r="C274" s="10"/>
      <c r="D274" s="11">
        <v>0</v>
      </c>
      <c r="E274" s="11">
        <v>76.569999999999993</v>
      </c>
      <c r="F274" s="11">
        <f t="shared" si="27"/>
        <v>76.569999999999993</v>
      </c>
      <c r="G274" s="11">
        <v>0</v>
      </c>
      <c r="H274" s="11">
        <f t="shared" si="28"/>
        <v>76.569999999999993</v>
      </c>
      <c r="I274" s="51"/>
      <c r="J274" s="51"/>
    </row>
    <row r="275" spans="1:10" s="12" customFormat="1" ht="15" customHeight="1" x14ac:dyDescent="0.3">
      <c r="A275" s="13"/>
      <c r="B275" s="14" t="s">
        <v>40</v>
      </c>
      <c r="C275" s="10"/>
      <c r="D275" s="11">
        <v>105.81</v>
      </c>
      <c r="E275" s="11">
        <v>642.88</v>
      </c>
      <c r="F275" s="11">
        <f t="shared" si="27"/>
        <v>748.69</v>
      </c>
      <c r="G275" s="11">
        <v>0</v>
      </c>
      <c r="H275" s="11">
        <f t="shared" si="28"/>
        <v>748.69</v>
      </c>
      <c r="I275" s="51"/>
      <c r="J275" s="51"/>
    </row>
    <row r="276" spans="1:10" s="12" customFormat="1" ht="15" customHeight="1" x14ac:dyDescent="0.3">
      <c r="A276" s="13"/>
      <c r="B276" s="14" t="s">
        <v>42</v>
      </c>
      <c r="C276" s="10"/>
      <c r="D276" s="11">
        <v>0</v>
      </c>
      <c r="E276" s="11">
        <v>5.07</v>
      </c>
      <c r="F276" s="11">
        <f t="shared" si="27"/>
        <v>5.07</v>
      </c>
      <c r="G276" s="11">
        <v>0</v>
      </c>
      <c r="H276" s="11">
        <f t="shared" si="28"/>
        <v>5.07</v>
      </c>
      <c r="I276" s="51"/>
      <c r="J276" s="51"/>
    </row>
    <row r="277" spans="1:10" s="12" customFormat="1" ht="15" customHeight="1" x14ac:dyDescent="0.3">
      <c r="A277" s="13"/>
      <c r="B277" s="14" t="s">
        <v>37</v>
      </c>
      <c r="C277" s="10"/>
      <c r="D277" s="11">
        <v>83.32</v>
      </c>
      <c r="E277" s="11">
        <v>9886.6</v>
      </c>
      <c r="F277" s="11">
        <f t="shared" si="27"/>
        <v>9969.92</v>
      </c>
      <c r="G277" s="11">
        <v>0</v>
      </c>
      <c r="H277" s="11">
        <f t="shared" si="28"/>
        <v>9969.92</v>
      </c>
      <c r="I277" s="51"/>
      <c r="J277" s="51"/>
    </row>
    <row r="278" spans="1:10" s="12" customFormat="1" ht="15" customHeight="1" x14ac:dyDescent="0.3">
      <c r="A278" s="13"/>
      <c r="B278" s="14" t="s">
        <v>69</v>
      </c>
      <c r="C278" s="10"/>
      <c r="D278" s="11">
        <v>0</v>
      </c>
      <c r="E278" s="11">
        <v>50000</v>
      </c>
      <c r="F278" s="11">
        <f t="shared" si="27"/>
        <v>50000</v>
      </c>
      <c r="G278" s="11">
        <v>0</v>
      </c>
      <c r="H278" s="11">
        <f t="shared" si="28"/>
        <v>50000</v>
      </c>
      <c r="I278" s="51"/>
      <c r="J278" s="51"/>
    </row>
    <row r="279" spans="1:10" s="12" customFormat="1" ht="15" customHeight="1" x14ac:dyDescent="0.3">
      <c r="A279" s="13"/>
      <c r="B279" s="14" t="s">
        <v>38</v>
      </c>
      <c r="C279" s="10"/>
      <c r="D279" s="11">
        <v>91.7</v>
      </c>
      <c r="E279" s="11">
        <v>30654.04</v>
      </c>
      <c r="F279" s="11">
        <f t="shared" si="27"/>
        <v>30745.74</v>
      </c>
      <c r="G279" s="11">
        <v>0</v>
      </c>
      <c r="H279" s="11">
        <f t="shared" si="28"/>
        <v>30745.74</v>
      </c>
      <c r="I279" s="51"/>
      <c r="J279" s="51"/>
    </row>
    <row r="280" spans="1:10" s="12" customFormat="1" ht="15" customHeight="1" x14ac:dyDescent="0.3">
      <c r="A280" s="13"/>
      <c r="B280" s="14" t="s">
        <v>39</v>
      </c>
      <c r="C280" s="10"/>
      <c r="D280" s="11">
        <v>50401.06</v>
      </c>
      <c r="E280" s="11">
        <v>2891.33</v>
      </c>
      <c r="F280" s="11">
        <f t="shared" si="27"/>
        <v>53292.39</v>
      </c>
      <c r="G280" s="11">
        <v>0</v>
      </c>
      <c r="H280" s="11">
        <f t="shared" si="28"/>
        <v>53292.39</v>
      </c>
      <c r="I280" s="51"/>
      <c r="J280" s="51"/>
    </row>
    <row r="281" spans="1:10" s="12" customFormat="1" ht="15" customHeight="1" x14ac:dyDescent="0.3">
      <c r="A281" s="13"/>
      <c r="B281" s="14"/>
      <c r="C281" s="10"/>
      <c r="D281" s="11"/>
      <c r="E281" s="11"/>
      <c r="F281" s="11"/>
      <c r="G281" s="11"/>
      <c r="H281" s="11"/>
      <c r="I281" s="51"/>
      <c r="J281" s="51"/>
    </row>
    <row r="282" spans="1:10" s="12" customFormat="1" ht="15" customHeight="1" x14ac:dyDescent="0.3">
      <c r="A282" s="13"/>
      <c r="B282" s="14"/>
      <c r="C282" s="10"/>
      <c r="D282" s="11"/>
      <c r="E282" s="11"/>
      <c r="F282" s="11"/>
      <c r="G282" s="11"/>
      <c r="H282" s="11"/>
      <c r="I282" s="51"/>
      <c r="J282" s="51"/>
    </row>
    <row r="283" spans="1:10" s="12" customFormat="1" ht="15" customHeight="1" x14ac:dyDescent="0.3">
      <c r="A283" s="13"/>
      <c r="B283" s="14"/>
      <c r="C283" s="10"/>
      <c r="D283" s="11"/>
      <c r="E283" s="11"/>
      <c r="F283" s="11"/>
      <c r="G283" s="11"/>
      <c r="H283" s="11"/>
      <c r="I283" s="51"/>
      <c r="J283" s="51"/>
    </row>
    <row r="284" spans="1:10" s="12" customFormat="1" ht="15" customHeight="1" x14ac:dyDescent="0.3">
      <c r="A284" s="8" t="s">
        <v>10</v>
      </c>
      <c r="B284" s="9"/>
      <c r="C284" s="17"/>
      <c r="D284" s="18">
        <f>SUM(D256:D283)</f>
        <v>51843.45</v>
      </c>
      <c r="E284" s="18">
        <f>SUM(E256:E283)</f>
        <v>131275.99</v>
      </c>
      <c r="F284" s="18">
        <f>SUM(F256:F283)</f>
        <v>183119.44</v>
      </c>
      <c r="G284" s="18">
        <f>SUM(G256:G283)</f>
        <v>0</v>
      </c>
      <c r="H284" s="18">
        <f>SUM(H256:H283)</f>
        <v>183119.44</v>
      </c>
      <c r="I284" s="52"/>
      <c r="J284" s="52"/>
    </row>
    <row r="285" spans="1:10" s="12" customFormat="1" ht="15" customHeight="1" x14ac:dyDescent="0.3">
      <c r="A285" s="13"/>
      <c r="B285" s="14"/>
      <c r="C285" s="10"/>
      <c r="D285" s="11"/>
      <c r="E285" s="11"/>
      <c r="F285" s="11"/>
      <c r="G285" s="11"/>
      <c r="H285" s="11"/>
      <c r="I285" s="51"/>
      <c r="J285" s="51"/>
    </row>
    <row r="286" spans="1:10" s="12" customFormat="1" ht="15" customHeight="1" x14ac:dyDescent="0.3">
      <c r="A286" s="13" t="s">
        <v>49</v>
      </c>
      <c r="B286" s="14"/>
      <c r="C286" s="19"/>
      <c r="D286" s="20"/>
      <c r="E286" s="20"/>
      <c r="F286" s="20"/>
      <c r="G286" s="20"/>
      <c r="H286" s="20"/>
      <c r="I286" s="53"/>
      <c r="J286" s="53"/>
    </row>
    <row r="287" spans="1:10" s="12" customFormat="1" ht="15" customHeight="1" x14ac:dyDescent="0.3">
      <c r="A287" s="21" t="s">
        <v>10</v>
      </c>
      <c r="B287" s="22"/>
      <c r="C287" s="23"/>
      <c r="D287" s="24">
        <f>D9+D88+D243+D252+D284</f>
        <v>10597300</v>
      </c>
      <c r="E287" s="24">
        <f t="shared" ref="E287:H287" si="29">E9+E88+E243+E252+E284</f>
        <v>532000</v>
      </c>
      <c r="F287" s="24">
        <f t="shared" si="29"/>
        <v>11129300.000000004</v>
      </c>
      <c r="G287" s="24">
        <f t="shared" si="29"/>
        <v>50600</v>
      </c>
      <c r="H287" s="24">
        <f t="shared" si="29"/>
        <v>11078700.000000004</v>
      </c>
      <c r="I287" s="54"/>
      <c r="J287" s="54"/>
    </row>
    <row r="288" spans="1:10" s="12" customFormat="1" ht="24" customHeight="1" x14ac:dyDescent="0.3">
      <c r="A288" s="25" t="s">
        <v>50</v>
      </c>
      <c r="B288" s="26"/>
      <c r="C288" s="27"/>
      <c r="D288" s="28"/>
      <c r="E288" s="28"/>
      <c r="F288" s="28"/>
      <c r="G288" s="28"/>
      <c r="H288" s="28"/>
      <c r="I288" s="55"/>
      <c r="J288" s="55"/>
    </row>
    <row r="289" spans="1:10" s="12" customFormat="1" ht="30" customHeight="1" x14ac:dyDescent="0.3">
      <c r="A289" s="13" t="s">
        <v>51</v>
      </c>
      <c r="B289" s="30"/>
      <c r="C289" s="27"/>
      <c r="D289" s="28"/>
      <c r="E289" s="28"/>
      <c r="F289" s="28"/>
      <c r="G289" s="28"/>
      <c r="H289" s="28"/>
      <c r="I289" s="55"/>
      <c r="J289" s="55"/>
    </row>
    <row r="290" spans="1:10" s="12" customFormat="1" ht="30" customHeight="1" x14ac:dyDescent="0.3">
      <c r="A290" s="13" t="s">
        <v>52</v>
      </c>
      <c r="B290" s="30"/>
      <c r="C290" s="27"/>
      <c r="D290" s="28"/>
      <c r="E290" s="28"/>
      <c r="F290" s="28"/>
      <c r="G290" s="28"/>
      <c r="H290" s="28"/>
      <c r="I290" s="55"/>
      <c r="J290" s="55"/>
    </row>
    <row r="291" spans="1:10" s="12" customFormat="1" ht="30" customHeight="1" x14ac:dyDescent="0.3">
      <c r="A291" s="13" t="s">
        <v>53</v>
      </c>
      <c r="B291" s="30"/>
      <c r="C291" s="27"/>
      <c r="D291" s="28"/>
      <c r="E291" s="28"/>
      <c r="F291" s="28"/>
      <c r="G291" s="28"/>
      <c r="H291" s="28"/>
      <c r="I291" s="55"/>
      <c r="J291" s="55"/>
    </row>
    <row r="292" spans="1:10" s="12" customFormat="1" ht="30" customHeight="1" x14ac:dyDescent="0.3">
      <c r="A292" s="13" t="s">
        <v>54</v>
      </c>
      <c r="B292" s="30"/>
      <c r="C292" s="27"/>
      <c r="D292" s="28"/>
      <c r="E292" s="28"/>
      <c r="F292" s="28"/>
      <c r="G292" s="28"/>
      <c r="H292" s="28"/>
      <c r="I292" s="55"/>
      <c r="J292" s="55"/>
    </row>
    <row r="293" spans="1:10" s="12" customFormat="1" ht="30" customHeight="1" x14ac:dyDescent="0.3">
      <c r="A293" s="13" t="s">
        <v>55</v>
      </c>
      <c r="B293" s="30"/>
      <c r="C293" s="27"/>
      <c r="D293" s="28"/>
      <c r="E293" s="28"/>
      <c r="F293" s="28"/>
      <c r="G293" s="28"/>
      <c r="H293" s="28"/>
      <c r="I293" s="55"/>
      <c r="J293" s="55"/>
    </row>
    <row r="294" spans="1:10" s="12" customFormat="1" ht="30" customHeight="1" x14ac:dyDescent="0.3">
      <c r="A294" s="13" t="s">
        <v>56</v>
      </c>
      <c r="B294" s="30"/>
      <c r="C294" s="27"/>
      <c r="D294" s="28"/>
      <c r="E294" s="28"/>
      <c r="F294" s="28"/>
      <c r="G294" s="28"/>
      <c r="H294" s="28"/>
      <c r="I294" s="55"/>
      <c r="J294" s="55"/>
    </row>
    <row r="295" spans="1:10" s="12" customFormat="1" ht="39.75" customHeight="1" x14ac:dyDescent="0.3">
      <c r="A295" s="13" t="s">
        <v>57</v>
      </c>
      <c r="B295" s="30"/>
      <c r="C295" s="27"/>
      <c r="D295" s="28"/>
      <c r="E295" s="28"/>
      <c r="F295" s="28"/>
      <c r="G295" s="28"/>
      <c r="H295" s="28"/>
      <c r="I295" s="55"/>
      <c r="J295" s="55"/>
    </row>
    <row r="296" spans="1:10" s="12" customFormat="1" ht="39.75" customHeight="1" x14ac:dyDescent="0.3">
      <c r="A296" s="13" t="s">
        <v>58</v>
      </c>
      <c r="B296" s="30"/>
      <c r="C296" s="27"/>
      <c r="D296" s="28"/>
      <c r="E296" s="28"/>
      <c r="F296" s="28"/>
      <c r="G296" s="28"/>
      <c r="H296" s="28"/>
      <c r="I296" s="55"/>
      <c r="J296" s="55"/>
    </row>
    <row r="297" spans="1:10" s="12" customFormat="1" ht="15" customHeight="1" x14ac:dyDescent="0.3">
      <c r="A297" s="13" t="s">
        <v>59</v>
      </c>
      <c r="B297" s="30"/>
      <c r="C297" s="27"/>
      <c r="D297" s="28"/>
      <c r="E297" s="28"/>
      <c r="F297" s="28"/>
      <c r="G297" s="28"/>
      <c r="H297" s="28"/>
      <c r="I297" s="55"/>
      <c r="J297" s="55"/>
    </row>
    <row r="298" spans="1:10" s="12" customFormat="1" ht="15" customHeight="1" x14ac:dyDescent="0.3">
      <c r="A298" s="13" t="s">
        <v>60</v>
      </c>
      <c r="B298" s="30"/>
      <c r="C298" s="27"/>
      <c r="D298" s="28"/>
      <c r="E298" s="28"/>
      <c r="F298" s="28"/>
      <c r="G298" s="28"/>
      <c r="H298" s="28"/>
      <c r="I298" s="55"/>
      <c r="J298" s="55"/>
    </row>
    <row r="299" spans="1:10" s="12" customFormat="1" ht="15" customHeight="1" x14ac:dyDescent="0.3">
      <c r="A299" s="13" t="s">
        <v>61</v>
      </c>
      <c r="B299" s="30"/>
      <c r="C299" s="27"/>
      <c r="D299" s="28"/>
      <c r="E299" s="28"/>
      <c r="F299" s="28"/>
      <c r="G299" s="28"/>
      <c r="H299" s="28"/>
      <c r="I299" s="55"/>
      <c r="J299" s="55"/>
    </row>
    <row r="300" spans="1:10" s="12" customFormat="1" ht="15" customHeight="1" x14ac:dyDescent="0.3">
      <c r="A300" s="13" t="s">
        <v>62</v>
      </c>
      <c r="B300" s="30"/>
      <c r="C300" s="27"/>
      <c r="D300" s="28"/>
      <c r="E300" s="28"/>
      <c r="F300" s="28"/>
      <c r="G300" s="28"/>
      <c r="H300" s="28"/>
      <c r="I300" s="55"/>
      <c r="J300" s="55"/>
    </row>
    <row r="301" spans="1:10" s="12" customFormat="1" ht="15" customHeight="1" x14ac:dyDescent="0.3">
      <c r="A301" s="31" t="s">
        <v>10</v>
      </c>
      <c r="B301" s="30"/>
      <c r="C301" s="27"/>
      <c r="D301" s="32">
        <f t="shared" ref="D301:H301" si="30">SUM(D289:D300)</f>
        <v>0</v>
      </c>
      <c r="E301" s="32">
        <f t="shared" si="30"/>
        <v>0</v>
      </c>
      <c r="F301" s="32">
        <f t="shared" si="30"/>
        <v>0</v>
      </c>
      <c r="G301" s="32">
        <f t="shared" si="30"/>
        <v>0</v>
      </c>
      <c r="H301" s="32">
        <f t="shared" si="30"/>
        <v>0</v>
      </c>
      <c r="I301" s="56"/>
      <c r="J301" s="56"/>
    </row>
    <row r="302" spans="1:10" s="12" customFormat="1" ht="21" customHeight="1" x14ac:dyDescent="0.3">
      <c r="A302" s="33" t="s">
        <v>63</v>
      </c>
      <c r="B302" s="34"/>
      <c r="C302" s="35"/>
      <c r="D302" s="36">
        <f t="shared" ref="D302:H302" si="31">D287+D289</f>
        <v>10597300</v>
      </c>
      <c r="E302" s="36">
        <f t="shared" si="31"/>
        <v>532000</v>
      </c>
      <c r="F302" s="36">
        <f t="shared" si="31"/>
        <v>11129300.000000004</v>
      </c>
      <c r="G302" s="36">
        <f t="shared" si="31"/>
        <v>50600</v>
      </c>
      <c r="H302" s="36">
        <f t="shared" si="31"/>
        <v>11078700.000000004</v>
      </c>
      <c r="I302" s="57"/>
      <c r="J302" s="57"/>
    </row>
    <row r="303" spans="1:10" s="12" customFormat="1" ht="24" customHeight="1" x14ac:dyDescent="0.3">
      <c r="A303" s="37" t="s">
        <v>64</v>
      </c>
      <c r="B303" s="26"/>
      <c r="C303" s="27"/>
      <c r="D303" s="28"/>
      <c r="E303" s="28"/>
      <c r="F303" s="28"/>
      <c r="G303" s="28"/>
      <c r="H303" s="28"/>
      <c r="I303" s="55"/>
      <c r="J303" s="55"/>
    </row>
    <row r="304" spans="1:10" s="12" customFormat="1" ht="30" customHeight="1" x14ac:dyDescent="0.3">
      <c r="A304" s="13" t="s">
        <v>65</v>
      </c>
      <c r="B304" s="30"/>
      <c r="C304" s="27"/>
      <c r="D304" s="28"/>
      <c r="E304" s="28"/>
      <c r="F304" s="28"/>
      <c r="G304" s="28"/>
      <c r="H304" s="28"/>
      <c r="I304" s="55"/>
      <c r="J304" s="55"/>
    </row>
    <row r="305" spans="1:10" s="12" customFormat="1" ht="15" customHeight="1" x14ac:dyDescent="0.3">
      <c r="A305" s="13" t="s">
        <v>66</v>
      </c>
      <c r="B305" s="30"/>
      <c r="C305" s="27"/>
      <c r="D305" s="28"/>
      <c r="E305" s="28"/>
      <c r="F305" s="28"/>
      <c r="G305" s="28"/>
      <c r="H305" s="28"/>
      <c r="I305" s="55"/>
      <c r="J305" s="55"/>
    </row>
    <row r="306" spans="1:10" s="12" customFormat="1" ht="15" customHeight="1" x14ac:dyDescent="0.3">
      <c r="A306" s="13" t="s">
        <v>67</v>
      </c>
      <c r="B306" s="30"/>
      <c r="C306" s="27"/>
      <c r="D306" s="28"/>
      <c r="E306" s="28"/>
      <c r="F306" s="28"/>
      <c r="G306" s="28"/>
      <c r="H306" s="28"/>
      <c r="I306" s="55"/>
      <c r="J306" s="55"/>
    </row>
    <row r="307" spans="1:10" s="12" customFormat="1" ht="15" customHeight="1" x14ac:dyDescent="0.3">
      <c r="A307" s="13" t="s">
        <v>68</v>
      </c>
      <c r="B307" s="30"/>
      <c r="C307" s="27"/>
      <c r="D307" s="28"/>
      <c r="E307" s="28"/>
      <c r="F307" s="28"/>
      <c r="G307" s="28"/>
      <c r="H307" s="28"/>
      <c r="I307" s="55"/>
      <c r="J307" s="55"/>
    </row>
    <row r="308" spans="1:10" s="12" customFormat="1" ht="12" customHeight="1" x14ac:dyDescent="0.3">
      <c r="A308" s="29"/>
      <c r="B308" s="30"/>
      <c r="C308" s="27"/>
      <c r="D308" s="28"/>
      <c r="E308" s="28"/>
      <c r="F308" s="28"/>
      <c r="G308" s="28"/>
      <c r="H308" s="28"/>
      <c r="I308" s="55"/>
      <c r="J308" s="55"/>
    </row>
    <row r="309" spans="1:10" s="12" customFormat="1" ht="21" customHeight="1" x14ac:dyDescent="0.3">
      <c r="A309" s="45" t="s">
        <v>63</v>
      </c>
      <c r="B309" s="46"/>
      <c r="C309" s="35"/>
      <c r="D309" s="47"/>
      <c r="E309" s="47"/>
      <c r="F309" s="47"/>
      <c r="G309" s="47"/>
      <c r="H309" s="47"/>
      <c r="I309" s="58"/>
      <c r="J309" s="58"/>
    </row>
    <row r="310" spans="1:10" x14ac:dyDescent="0.3">
      <c r="A310" s="38"/>
      <c r="B310" s="39"/>
      <c r="C310" s="40"/>
      <c r="D310" s="41"/>
      <c r="E310" s="41"/>
      <c r="F310" s="41"/>
      <c r="G310" s="41"/>
      <c r="H310" s="41"/>
      <c r="I310" s="59"/>
      <c r="J310" s="59"/>
    </row>
    <row r="311" spans="1:10" x14ac:dyDescent="0.3">
      <c r="A311" s="38"/>
      <c r="B311" s="39"/>
      <c r="C311" s="40"/>
      <c r="D311" s="41"/>
      <c r="E311" s="41"/>
      <c r="F311" s="41"/>
      <c r="G311" s="41"/>
      <c r="H311" s="41"/>
      <c r="I311" s="59"/>
      <c r="J311" s="59"/>
    </row>
  </sheetData>
  <mergeCells count="2">
    <mergeCell ref="A1:J1"/>
    <mergeCell ref="A2:J2"/>
  </mergeCells>
  <pageMargins left="0.51181102362204722" right="0.51181102362204722" top="0.70866141732283472" bottom="0.51181102362204722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Übersicht_einzeln</vt:lpstr>
      <vt:lpstr>Übersicht_einzeln!Druckbereich</vt:lpstr>
      <vt:lpstr>Übersicht_einzeln!Drucktitel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Haslinger Alexander</dc:creator>
  <cp:lastModifiedBy>Freudenthaler Bernhard</cp:lastModifiedBy>
  <cp:lastPrinted>2021-12-02T14:28:22Z</cp:lastPrinted>
  <dcterms:created xsi:type="dcterms:W3CDTF">2021-11-22T14:24:55Z</dcterms:created>
  <dcterms:modified xsi:type="dcterms:W3CDTF">2021-12-05T19:26:59Z</dcterms:modified>
</cp:coreProperties>
</file>