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400ALLE\Freudenthaler\Budget\VA-Beilagen\Internet 2020\ÖStP\"/>
    </mc:Choice>
  </mc:AlternateContent>
  <bookViews>
    <workbookView xWindow="0" yWindow="0" windowWidth="28800" windowHeight="12432"/>
  </bookViews>
  <sheets>
    <sheet name="Tabelle1" sheetId="1" r:id="rId1"/>
  </sheets>
  <definedNames>
    <definedName name="_xlnm.Print_Titles" localSheetId="0">Tabelle1!$5:$5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E55" i="1" l="1"/>
  <c r="E56" i="1"/>
  <c r="E57" i="1"/>
  <c r="E58" i="1"/>
  <c r="E59" i="1"/>
  <c r="E60" i="1"/>
  <c r="E54" i="1"/>
  <c r="E61" i="1"/>
  <c r="E46" i="1"/>
  <c r="E47" i="1"/>
  <c r="E48" i="1"/>
  <c r="E49" i="1"/>
  <c r="E50" i="1"/>
  <c r="E51" i="1"/>
  <c r="E45" i="1"/>
  <c r="E41" i="1"/>
  <c r="E40" i="1"/>
  <c r="E39" i="1"/>
  <c r="E38" i="1"/>
  <c r="E37" i="1"/>
  <c r="E31" i="1" l="1"/>
  <c r="E32" i="1"/>
  <c r="E33" i="1"/>
  <c r="E34" i="1"/>
  <c r="E30" i="1"/>
  <c r="E26" i="1"/>
  <c r="E25" i="1"/>
  <c r="E24" i="1"/>
  <c r="E23" i="1"/>
  <c r="E22" i="1"/>
  <c r="E21" i="1"/>
  <c r="E20" i="1"/>
  <c r="E19" i="1"/>
  <c r="E18" i="1"/>
  <c r="E8" i="1"/>
  <c r="E9" i="1"/>
  <c r="E10" i="1"/>
  <c r="E11" i="1"/>
  <c r="E12" i="1"/>
  <c r="E13" i="1"/>
  <c r="E14" i="1"/>
  <c r="E15" i="1"/>
  <c r="E7" i="1"/>
  <c r="D61" i="1" l="1"/>
  <c r="C61" i="1"/>
  <c r="E52" i="1"/>
  <c r="E62" i="1" s="1"/>
  <c r="D52" i="1"/>
  <c r="D62" i="1" s="1"/>
  <c r="C52" i="1"/>
  <c r="E42" i="1"/>
  <c r="D42" i="1"/>
  <c r="C42" i="1"/>
  <c r="E35" i="1"/>
  <c r="D35" i="1"/>
  <c r="C35" i="1"/>
  <c r="E27" i="1"/>
  <c r="D27" i="1"/>
  <c r="C27" i="1"/>
  <c r="E16" i="1"/>
  <c r="D16" i="1"/>
  <c r="C16" i="1"/>
  <c r="C62" i="1" l="1"/>
  <c r="E43" i="1"/>
  <c r="C43" i="1"/>
  <c r="D43" i="1"/>
  <c r="C28" i="1"/>
  <c r="D28" i="1"/>
  <c r="E28" i="1"/>
  <c r="C68" i="1" l="1"/>
  <c r="C63" i="1"/>
  <c r="C67" i="1"/>
  <c r="D63" i="1"/>
  <c r="E63" i="1"/>
</calcChain>
</file>

<file path=xl/sharedStrings.xml><?xml version="1.0" encoding="utf-8"?>
<sst xmlns="http://schemas.openxmlformats.org/spreadsheetml/2006/main" count="69" uniqueCount="67">
  <si>
    <t>Erträge der operativen Gebarung/Einzahlungen aus Abgaben</t>
  </si>
  <si>
    <t>Aufwendungen der operativen Gebarung</t>
  </si>
  <si>
    <t>Vermögensgebarung mit Kapitaltransfers ohne Finanztransaktionen</t>
  </si>
  <si>
    <t>Vermögensgebarung und Kapitaltransfers ohne Finanztransaktionen</t>
  </si>
  <si>
    <t>Einzahlungen aus Finanztransaktionen</t>
  </si>
  <si>
    <t>Auszahlungen aus Finanztransaktionen</t>
  </si>
  <si>
    <t>II. Ableitung des Finanzierungssaldos</t>
  </si>
  <si>
    <t>Personalaufwand</t>
  </si>
  <si>
    <t>Einzahlungen aus eigenen Abgaben</t>
  </si>
  <si>
    <t>Erträge aus Ertragsanteilen</t>
  </si>
  <si>
    <t>Gebühren für die Benützung von Gemeindeeinrichtungen und -anlagen</t>
  </si>
  <si>
    <t>Erträge aus Leistungen</t>
  </si>
  <si>
    <t>Erträge aus Besitz und wirtschaftlicher Tätigkeit</t>
  </si>
  <si>
    <t>Transfererträge von Trägern des öffentlichen Rechts</t>
  </si>
  <si>
    <t>Sonstige Transfererträge</t>
  </si>
  <si>
    <t>Gewinnentnahmen der Gemeinde von Unternehmungen und marktbestimmten Betrieben der Gemeinde (A 85-89)</t>
  </si>
  <si>
    <t>Erträge aus Veräußerungen und sonstige Erträge</t>
  </si>
  <si>
    <t>Summe 1 (Erträge)</t>
  </si>
  <si>
    <t>Pensionen und sonstige Ruhebezüge</t>
  </si>
  <si>
    <t>Bezüge der gewählten Organe</t>
  </si>
  <si>
    <t>Gebrauchs- und Verbrauchsgüter, Handelswaren</t>
  </si>
  <si>
    <t>Verwaltungs- und Betriebsaufwand</t>
  </si>
  <si>
    <t>Zinsen für Finanzschulden</t>
  </si>
  <si>
    <t>Laufende Transfers an Träger des öffentlichen Rechts</t>
  </si>
  <si>
    <t>Sonstige laufende Transfers</t>
  </si>
  <si>
    <t>Summe 2 (Aufwendungen)</t>
  </si>
  <si>
    <t>SALDO 1: Ergebnis der operativen Gebarung</t>
  </si>
  <si>
    <t>Veräußerung von unbeweglichem Vermögen</t>
  </si>
  <si>
    <t>Veräußerung von beweglichem Vermögen</t>
  </si>
  <si>
    <t>Veräußerung von immateriellen Vermögenswerten</t>
  </si>
  <si>
    <t>Investitionszuschüsse (erhaltene Kapitaltransfers) von Trägern des öffentlichen Rechts</t>
  </si>
  <si>
    <t>Sonstige Investitionszuschüsse (erhaltene Kapitaltransfers)</t>
  </si>
  <si>
    <t>Summe 3 (Vermögensgebarung mit Kapitaltransfers ohne Finanztransaktionen)</t>
  </si>
  <si>
    <t>Erwerb von unbeweglichem Vermögen</t>
  </si>
  <si>
    <t>Erwerb von beweglichem Vermögen, Aktivierte Vorräte</t>
  </si>
  <si>
    <t>Erwerb von immateriellen Vermögenswerten</t>
  </si>
  <si>
    <t>Kapitaltransfers an Träger des öffentlichen Rechts</t>
  </si>
  <si>
    <t>Sonstige Kapitaltransfers</t>
  </si>
  <si>
    <t>Summe 4 (Vermögensgebarung und Kapitaltransfers ohne Finanztransaktionen)</t>
  </si>
  <si>
    <t>SALDO 2: Saldo der Vermögensgebarung ohne Finanztransaktionen</t>
  </si>
  <si>
    <t>Veräußerung von Beteiligungen und Wertpapieren</t>
  </si>
  <si>
    <t>Entnahmen aus Zahlungsmittelreserven</t>
  </si>
  <si>
    <t>Einzahlungen aus der Rückzahlung von Darlehen an Träger des öffentlichen Rechts</t>
  </si>
  <si>
    <t>Einzahlungen aus der Rückzahlung von Darlehen an andere und von Bezugsvorschüssen</t>
  </si>
  <si>
    <t>Aufnahme von Finanzschulden von Trägern des öffentlichen Rechts</t>
  </si>
  <si>
    <t>Aufnahme von Finanzschulden von anderen</t>
  </si>
  <si>
    <t>Ausgleichszahlungen aus Finanzderivaten</t>
  </si>
  <si>
    <t>Summe 5 (Einzahlungen aus Finanztransaktionen)</t>
  </si>
  <si>
    <t>Erwerb von Beteiligungen und Wertpapieren</t>
  </si>
  <si>
    <t>Zuführung an Zahlungsmittelreserven</t>
  </si>
  <si>
    <t>Gewährung von Darlehen an Träger des öffentlichen Rechts</t>
  </si>
  <si>
    <t>Gewährung von Darlehen an andere und von Bezugsvorschüssen</t>
  </si>
  <si>
    <t>Rückzahlung von Finanzschulden bei Trägern des öffentlichen Rechts</t>
  </si>
  <si>
    <t>Rückzahlung von Finanzschulden bei anderen</t>
  </si>
  <si>
    <t>Summe 6 (Auszahlungen aus Finanztransaktionen)</t>
  </si>
  <si>
    <t>SALDO 3: Saldo der Finanztransaktionen</t>
  </si>
  <si>
    <t>SALDO 4:</t>
  </si>
  <si>
    <t>Jahresergebnis Haushalt ohne A 85-89 und ohne Finanztransaktionen</t>
  </si>
  <si>
    <t>Überrechnung Jahresergebnis A 85-89</t>
  </si>
  <si>
    <t>Finanzierungssaldo (" vorläufiges Maastricht-Ergebnis“)</t>
  </si>
  <si>
    <t>VA 2020</t>
  </si>
  <si>
    <t>davon 85-89</t>
  </si>
  <si>
    <t>Summe ohne 85-89</t>
  </si>
  <si>
    <t>Voranschlagsquerschnitt 2020</t>
  </si>
  <si>
    <t>Code</t>
  </si>
  <si>
    <t>Bezeichnung</t>
  </si>
  <si>
    <t>I. Querschnitt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</si>
</sst>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2" fillId="0" borderId="0" xfId="0" applyNumberFormat="1" applyFont="1"/>
    <xf numFmtId="3" fontId="2" fillId="0" borderId="0" xfId="0" applyNumberFormat="1" applyFont="1" applyFill="1" applyAlignment="1">
      <alignment horizontal="right" vertical="top"/>
    </xf>
    <xf numFmtId="0" fontId="0" fillId="3" borderId="0" xfId="0" applyFill="1"/>
    <xf numFmtId="3" fontId="2" fillId="3" borderId="0" xfId="0" applyNumberFormat="1" applyFont="1" applyFill="1"/>
    <xf numFmtId="0" fontId="1" fillId="2" borderId="0" xfId="0" applyFont="1" applyFill="1"/>
    <xf numFmtId="3" fontId="3" fillId="2" borderId="0" xfId="0" applyNumberFormat="1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Layout" topLeftCell="A43" zoomScaleNormal="100" workbookViewId="0">
      <selection activeCell="B1" sqref="B1"/>
    </sheetView>
  </sheetViews>
  <sheetFormatPr baseColWidth="10" defaultColWidth="31.5546875" defaultRowHeight="14.4" x14ac:dyDescent="0.3"/>
  <cols>
    <col min="1" max="1" width="13.6640625" customWidth="1"/>
    <col min="2" max="2" width="79" customWidth="1"/>
    <col min="3" max="3" width="15.33203125" style="2" bestFit="1" customWidth="1"/>
    <col min="4" max="4" width="13.44140625" style="2" bestFit="1" customWidth="1"/>
    <col min="5" max="5" width="16" style="2" customWidth="1"/>
    <col min="6" max="6" width="6.33203125" customWidth="1"/>
    <col min="7" max="7" width="12.6640625" bestFit="1" customWidth="1"/>
    <col min="10" max="12" width="2" bestFit="1" customWidth="1"/>
  </cols>
  <sheetData>
    <row r="1" spans="1:5" ht="18" x14ac:dyDescent="0.35">
      <c r="B1" s="8" t="s">
        <v>63</v>
      </c>
    </row>
    <row r="2" spans="1:5" x14ac:dyDescent="0.3">
      <c r="C2" s="3"/>
      <c r="D2" s="3"/>
      <c r="E2" s="3"/>
    </row>
    <row r="3" spans="1:5" x14ac:dyDescent="0.3">
      <c r="A3" t="s">
        <v>66</v>
      </c>
      <c r="C3" s="3"/>
      <c r="D3" s="3"/>
      <c r="E3" s="3"/>
    </row>
    <row r="4" spans="1:5" ht="6.6" customHeight="1" x14ac:dyDescent="0.3">
      <c r="C4" s="3"/>
      <c r="D4" s="3"/>
      <c r="E4" s="3"/>
    </row>
    <row r="5" spans="1:5" x14ac:dyDescent="0.3">
      <c r="A5" t="s">
        <v>64</v>
      </c>
      <c r="B5" t="s">
        <v>65</v>
      </c>
      <c r="C5" s="3" t="s">
        <v>60</v>
      </c>
      <c r="D5" s="3" t="s">
        <v>61</v>
      </c>
      <c r="E5" s="3" t="s">
        <v>62</v>
      </c>
    </row>
    <row r="6" spans="1:5" x14ac:dyDescent="0.3">
      <c r="A6" s="9" t="s">
        <v>0</v>
      </c>
      <c r="B6" s="9"/>
    </row>
    <row r="7" spans="1:5" x14ac:dyDescent="0.3">
      <c r="A7">
        <v>10</v>
      </c>
      <c r="B7" t="s">
        <v>8</v>
      </c>
      <c r="C7" s="2">
        <v>126584900</v>
      </c>
      <c r="D7" s="2">
        <v>500000</v>
      </c>
      <c r="E7" s="2">
        <f t="shared" ref="E7:E15" si="0">C7-D7</f>
        <v>126084900</v>
      </c>
    </row>
    <row r="8" spans="1:5" x14ac:dyDescent="0.3">
      <c r="A8">
        <v>11</v>
      </c>
      <c r="B8" t="s">
        <v>9</v>
      </c>
      <c r="C8" s="2">
        <v>239000000</v>
      </c>
      <c r="D8" s="2">
        <v>0</v>
      </c>
      <c r="E8" s="2">
        <f t="shared" si="0"/>
        <v>239000000</v>
      </c>
    </row>
    <row r="9" spans="1:5" x14ac:dyDescent="0.3">
      <c r="A9">
        <v>12</v>
      </c>
      <c r="B9" t="s">
        <v>10</v>
      </c>
      <c r="C9" s="2">
        <v>42884400</v>
      </c>
      <c r="D9" s="2">
        <v>39909400</v>
      </c>
      <c r="E9" s="2">
        <f t="shared" si="0"/>
        <v>2975000</v>
      </c>
    </row>
    <row r="10" spans="1:5" x14ac:dyDescent="0.3">
      <c r="A10">
        <v>13</v>
      </c>
      <c r="B10" t="s">
        <v>11</v>
      </c>
      <c r="C10" s="2">
        <v>42392100</v>
      </c>
      <c r="D10" s="2">
        <v>29158300</v>
      </c>
      <c r="E10" s="2">
        <f t="shared" si="0"/>
        <v>13233800</v>
      </c>
    </row>
    <row r="11" spans="1:5" x14ac:dyDescent="0.3">
      <c r="A11">
        <v>14</v>
      </c>
      <c r="B11" t="s">
        <v>12</v>
      </c>
      <c r="C11" s="2">
        <v>12381600</v>
      </c>
      <c r="D11" s="2">
        <v>213700</v>
      </c>
      <c r="E11" s="2">
        <f t="shared" si="0"/>
        <v>12167900</v>
      </c>
    </row>
    <row r="12" spans="1:5" x14ac:dyDescent="0.3">
      <c r="A12">
        <v>15</v>
      </c>
      <c r="B12" t="s">
        <v>13</v>
      </c>
      <c r="C12" s="2">
        <v>33657100</v>
      </c>
      <c r="D12" s="2">
        <v>1963500</v>
      </c>
      <c r="E12" s="2">
        <f t="shared" si="0"/>
        <v>31693600</v>
      </c>
    </row>
    <row r="13" spans="1:5" x14ac:dyDescent="0.3">
      <c r="A13">
        <v>16</v>
      </c>
      <c r="B13" t="s">
        <v>14</v>
      </c>
      <c r="C13" s="2">
        <v>14650900</v>
      </c>
      <c r="D13" s="2">
        <v>1516500</v>
      </c>
      <c r="E13" s="2">
        <f t="shared" si="0"/>
        <v>13134400</v>
      </c>
    </row>
    <row r="14" spans="1:5" x14ac:dyDescent="0.3">
      <c r="A14">
        <v>17</v>
      </c>
      <c r="B14" t="s">
        <v>15</v>
      </c>
      <c r="C14" s="2">
        <v>0</v>
      </c>
      <c r="D14" s="2">
        <v>0</v>
      </c>
      <c r="E14" s="2">
        <f t="shared" si="0"/>
        <v>0</v>
      </c>
    </row>
    <row r="15" spans="1:5" x14ac:dyDescent="0.3">
      <c r="A15">
        <v>18</v>
      </c>
      <c r="B15" t="s">
        <v>16</v>
      </c>
      <c r="C15" s="2">
        <v>39810300</v>
      </c>
      <c r="D15" s="2">
        <v>11542000</v>
      </c>
      <c r="E15" s="2">
        <f t="shared" si="0"/>
        <v>28268300</v>
      </c>
    </row>
    <row r="16" spans="1:5" x14ac:dyDescent="0.3">
      <c r="A16" s="4">
        <v>19</v>
      </c>
      <c r="B16" s="4" t="s">
        <v>17</v>
      </c>
      <c r="C16" s="5">
        <f>SUM(C7:C15)</f>
        <v>551361300</v>
      </c>
      <c r="D16" s="5">
        <f>SUM(D7:D15)</f>
        <v>84803400</v>
      </c>
      <c r="E16" s="5">
        <f>SUM(E7:E15)</f>
        <v>466557900</v>
      </c>
    </row>
    <row r="17" spans="1:5" x14ac:dyDescent="0.3">
      <c r="A17" s="9" t="s">
        <v>1</v>
      </c>
      <c r="B17" s="9"/>
    </row>
    <row r="18" spans="1:5" x14ac:dyDescent="0.3">
      <c r="A18">
        <v>20</v>
      </c>
      <c r="B18" t="s">
        <v>7</v>
      </c>
      <c r="C18" s="2">
        <v>175696000</v>
      </c>
      <c r="D18" s="2">
        <v>35614000</v>
      </c>
      <c r="E18" s="2">
        <f t="shared" ref="E18:E26" si="1">C18-D18</f>
        <v>140082000</v>
      </c>
    </row>
    <row r="19" spans="1:5" x14ac:dyDescent="0.3">
      <c r="A19">
        <v>21</v>
      </c>
      <c r="B19" t="s">
        <v>18</v>
      </c>
      <c r="C19" s="2">
        <v>53183800</v>
      </c>
      <c r="D19" s="2">
        <v>151000</v>
      </c>
      <c r="E19" s="2">
        <f t="shared" si="1"/>
        <v>53032800</v>
      </c>
    </row>
    <row r="20" spans="1:5" x14ac:dyDescent="0.3">
      <c r="A20">
        <v>22</v>
      </c>
      <c r="B20" t="s">
        <v>19</v>
      </c>
      <c r="C20" s="2">
        <v>2944000</v>
      </c>
      <c r="D20" s="2">
        <v>0</v>
      </c>
      <c r="E20" s="2">
        <f t="shared" si="1"/>
        <v>2944000</v>
      </c>
    </row>
    <row r="21" spans="1:5" x14ac:dyDescent="0.3">
      <c r="A21">
        <v>23</v>
      </c>
      <c r="B21" t="s">
        <v>20</v>
      </c>
      <c r="C21" s="2">
        <v>14385700</v>
      </c>
      <c r="D21" s="2">
        <v>3059900</v>
      </c>
      <c r="E21" s="2">
        <f t="shared" si="1"/>
        <v>11325800</v>
      </c>
    </row>
    <row r="22" spans="1:5" x14ac:dyDescent="0.3">
      <c r="A22">
        <v>24</v>
      </c>
      <c r="B22" t="s">
        <v>21</v>
      </c>
      <c r="C22" s="2">
        <v>78872200</v>
      </c>
      <c r="D22" s="2">
        <v>31318800</v>
      </c>
      <c r="E22" s="2">
        <f t="shared" si="1"/>
        <v>47553400</v>
      </c>
    </row>
    <row r="23" spans="1:5" x14ac:dyDescent="0.3">
      <c r="A23">
        <v>25</v>
      </c>
      <c r="B23" t="s">
        <v>22</v>
      </c>
      <c r="C23" s="2">
        <v>1516700</v>
      </c>
      <c r="D23" s="2">
        <v>442100</v>
      </c>
      <c r="E23" s="2">
        <f t="shared" si="1"/>
        <v>1074600</v>
      </c>
    </row>
    <row r="24" spans="1:5" x14ac:dyDescent="0.3">
      <c r="A24">
        <v>26</v>
      </c>
      <c r="B24" t="s">
        <v>23</v>
      </c>
      <c r="C24" s="2">
        <v>117529000</v>
      </c>
      <c r="D24" s="2">
        <v>0</v>
      </c>
      <c r="E24" s="2">
        <f t="shared" si="1"/>
        <v>117529000</v>
      </c>
    </row>
    <row r="25" spans="1:5" x14ac:dyDescent="0.3">
      <c r="A25">
        <v>27</v>
      </c>
      <c r="B25" t="s">
        <v>24</v>
      </c>
      <c r="C25" s="2">
        <v>80239600</v>
      </c>
      <c r="D25" s="2">
        <v>21686200</v>
      </c>
      <c r="E25" s="2">
        <f t="shared" si="1"/>
        <v>58553400</v>
      </c>
    </row>
    <row r="26" spans="1:5" x14ac:dyDescent="0.3">
      <c r="A26">
        <v>28</v>
      </c>
      <c r="B26" t="s">
        <v>15</v>
      </c>
      <c r="C26" s="2">
        <v>0</v>
      </c>
      <c r="D26" s="2">
        <v>0</v>
      </c>
      <c r="E26" s="2">
        <f t="shared" si="1"/>
        <v>0</v>
      </c>
    </row>
    <row r="27" spans="1:5" x14ac:dyDescent="0.3">
      <c r="A27" s="4">
        <v>29</v>
      </c>
      <c r="B27" s="4" t="s">
        <v>25</v>
      </c>
      <c r="C27" s="5">
        <f>SUM(C18:C26)</f>
        <v>524367000</v>
      </c>
      <c r="D27" s="5">
        <f>SUM(D18:D26)</f>
        <v>92272000</v>
      </c>
      <c r="E27" s="5">
        <f>SUM(E18:E26)</f>
        <v>432095000</v>
      </c>
    </row>
    <row r="28" spans="1:5" s="1" customFormat="1" x14ac:dyDescent="0.3">
      <c r="A28" s="6">
        <v>91</v>
      </c>
      <c r="B28" s="6" t="s">
        <v>26</v>
      </c>
      <c r="C28" s="7">
        <f>C16-C27</f>
        <v>26994300</v>
      </c>
      <c r="D28" s="7">
        <f>D16-D27</f>
        <v>-7468600</v>
      </c>
      <c r="E28" s="7">
        <f>E16-E27</f>
        <v>34462900</v>
      </c>
    </row>
    <row r="29" spans="1:5" x14ac:dyDescent="0.3">
      <c r="A29" t="s">
        <v>2</v>
      </c>
    </row>
    <row r="30" spans="1:5" x14ac:dyDescent="0.3">
      <c r="A30">
        <v>30</v>
      </c>
      <c r="B30" t="s">
        <v>27</v>
      </c>
      <c r="C30" s="2">
        <v>600000</v>
      </c>
      <c r="D30" s="2">
        <v>0</v>
      </c>
      <c r="E30" s="2">
        <f>C30-D30</f>
        <v>600000</v>
      </c>
    </row>
    <row r="31" spans="1:5" x14ac:dyDescent="0.3">
      <c r="A31">
        <v>31</v>
      </c>
      <c r="B31" t="s">
        <v>28</v>
      </c>
      <c r="C31" s="2">
        <v>55300</v>
      </c>
      <c r="D31" s="2">
        <v>200</v>
      </c>
      <c r="E31" s="2">
        <f>C31-D31</f>
        <v>55100</v>
      </c>
    </row>
    <row r="32" spans="1:5" x14ac:dyDescent="0.3">
      <c r="A32">
        <v>32</v>
      </c>
      <c r="B32" t="s">
        <v>29</v>
      </c>
      <c r="C32" s="2">
        <v>300</v>
      </c>
      <c r="D32" s="2">
        <v>0</v>
      </c>
      <c r="E32" s="2">
        <f>C32-D32</f>
        <v>300</v>
      </c>
    </row>
    <row r="33" spans="1:5" x14ac:dyDescent="0.3">
      <c r="A33">
        <v>33</v>
      </c>
      <c r="B33" t="s">
        <v>30</v>
      </c>
      <c r="C33" s="2">
        <v>19632400</v>
      </c>
      <c r="D33" s="2">
        <v>105400</v>
      </c>
      <c r="E33" s="2">
        <f>C33-D33</f>
        <v>19527000</v>
      </c>
    </row>
    <row r="34" spans="1:5" x14ac:dyDescent="0.3">
      <c r="A34">
        <v>34</v>
      </c>
      <c r="B34" t="s">
        <v>31</v>
      </c>
      <c r="C34" s="2">
        <v>260000</v>
      </c>
      <c r="D34" s="2">
        <v>0</v>
      </c>
      <c r="E34" s="2">
        <f>C34-D34</f>
        <v>260000</v>
      </c>
    </row>
    <row r="35" spans="1:5" x14ac:dyDescent="0.3">
      <c r="A35" s="4">
        <v>39</v>
      </c>
      <c r="B35" s="4" t="s">
        <v>32</v>
      </c>
      <c r="C35" s="5">
        <f>SUM(C30:C34)</f>
        <v>20548000</v>
      </c>
      <c r="D35" s="5">
        <f>SUM(D30:D34)</f>
        <v>105600</v>
      </c>
      <c r="E35" s="5">
        <f>SUM(E30:E34)</f>
        <v>20442400</v>
      </c>
    </row>
    <row r="36" spans="1:5" x14ac:dyDescent="0.3">
      <c r="A36" s="9" t="s">
        <v>3</v>
      </c>
      <c r="B36" s="9"/>
    </row>
    <row r="37" spans="1:5" x14ac:dyDescent="0.3">
      <c r="A37">
        <v>40</v>
      </c>
      <c r="B37" t="s">
        <v>33</v>
      </c>
      <c r="C37" s="2">
        <v>31720000</v>
      </c>
      <c r="D37" s="2">
        <v>14700400</v>
      </c>
      <c r="E37" s="2">
        <f>C37-D37</f>
        <v>17019600</v>
      </c>
    </row>
    <row r="38" spans="1:5" x14ac:dyDescent="0.3">
      <c r="A38">
        <v>41</v>
      </c>
      <c r="B38" t="s">
        <v>34</v>
      </c>
      <c r="C38" s="2">
        <v>9482700</v>
      </c>
      <c r="D38" s="2">
        <v>2005000</v>
      </c>
      <c r="E38" s="2">
        <f>C38-D38</f>
        <v>7477700</v>
      </c>
    </row>
    <row r="39" spans="1:5" x14ac:dyDescent="0.3">
      <c r="A39">
        <v>42</v>
      </c>
      <c r="B39" t="s">
        <v>35</v>
      </c>
      <c r="C39" s="2">
        <v>733600</v>
      </c>
      <c r="D39" s="2">
        <v>9100</v>
      </c>
      <c r="E39" s="2">
        <f>C39-D39</f>
        <v>724500</v>
      </c>
    </row>
    <row r="40" spans="1:5" x14ac:dyDescent="0.3">
      <c r="A40">
        <v>43</v>
      </c>
      <c r="B40" t="s">
        <v>36</v>
      </c>
      <c r="C40" s="2">
        <v>2605600</v>
      </c>
      <c r="D40" s="2">
        <v>1280000</v>
      </c>
      <c r="E40" s="2">
        <f>C40-D40</f>
        <v>1325600</v>
      </c>
    </row>
    <row r="41" spans="1:5" x14ac:dyDescent="0.3">
      <c r="A41">
        <v>44</v>
      </c>
      <c r="B41" t="s">
        <v>37</v>
      </c>
      <c r="C41" s="2">
        <v>32376800</v>
      </c>
      <c r="D41" s="2">
        <v>600100</v>
      </c>
      <c r="E41" s="2">
        <f>C41-D41</f>
        <v>31776700</v>
      </c>
    </row>
    <row r="42" spans="1:5" x14ac:dyDescent="0.3">
      <c r="A42" s="4">
        <v>49</v>
      </c>
      <c r="B42" s="4" t="s">
        <v>38</v>
      </c>
      <c r="C42" s="5">
        <f>SUM(C37:C41)</f>
        <v>76918700</v>
      </c>
      <c r="D42" s="5">
        <f>SUM(D37:D41)</f>
        <v>18594600</v>
      </c>
      <c r="E42" s="5">
        <f>SUM(E37:E41)</f>
        <v>58324100</v>
      </c>
    </row>
    <row r="43" spans="1:5" s="1" customFormat="1" x14ac:dyDescent="0.3">
      <c r="A43" s="6">
        <v>92</v>
      </c>
      <c r="B43" s="6" t="s">
        <v>39</v>
      </c>
      <c r="C43" s="7">
        <f>C35-C42</f>
        <v>-56370700</v>
      </c>
      <c r="D43" s="7">
        <f>D35-D42</f>
        <v>-18489000</v>
      </c>
      <c r="E43" s="7">
        <f>E35-E42</f>
        <v>-37881700</v>
      </c>
    </row>
    <row r="44" spans="1:5" x14ac:dyDescent="0.3">
      <c r="A44" s="9" t="s">
        <v>4</v>
      </c>
      <c r="B44" s="9"/>
    </row>
    <row r="45" spans="1:5" x14ac:dyDescent="0.3">
      <c r="A45">
        <v>50</v>
      </c>
      <c r="B45" t="s">
        <v>40</v>
      </c>
      <c r="C45" s="2">
        <v>0</v>
      </c>
      <c r="D45" s="2">
        <v>0</v>
      </c>
      <c r="E45" s="2">
        <f t="shared" ref="E45:E51" si="2">C45-D45</f>
        <v>0</v>
      </c>
    </row>
    <row r="46" spans="1:5" x14ac:dyDescent="0.3">
      <c r="A46">
        <v>51</v>
      </c>
      <c r="B46" t="s">
        <v>41</v>
      </c>
      <c r="C46" s="2">
        <v>13027000</v>
      </c>
      <c r="D46" s="2">
        <v>13027000</v>
      </c>
      <c r="E46" s="2">
        <f t="shared" si="2"/>
        <v>0</v>
      </c>
    </row>
    <row r="47" spans="1:5" x14ac:dyDescent="0.3">
      <c r="A47">
        <v>52</v>
      </c>
      <c r="B47" t="s">
        <v>42</v>
      </c>
      <c r="C47" s="2">
        <v>0</v>
      </c>
      <c r="D47" s="2">
        <v>0</v>
      </c>
      <c r="E47" s="2">
        <f t="shared" si="2"/>
        <v>0</v>
      </c>
    </row>
    <row r="48" spans="1:5" x14ac:dyDescent="0.3">
      <c r="A48">
        <v>53</v>
      </c>
      <c r="B48" t="s">
        <v>43</v>
      </c>
      <c r="C48" s="2">
        <v>100000</v>
      </c>
      <c r="D48" s="2">
        <v>0</v>
      </c>
      <c r="E48" s="2">
        <f t="shared" si="2"/>
        <v>100000</v>
      </c>
    </row>
    <row r="49" spans="1:5" x14ac:dyDescent="0.3">
      <c r="A49">
        <v>54</v>
      </c>
      <c r="B49" t="s">
        <v>44</v>
      </c>
      <c r="C49" s="2">
        <v>0</v>
      </c>
      <c r="D49" s="2">
        <v>0</v>
      </c>
      <c r="E49" s="2">
        <f t="shared" si="2"/>
        <v>0</v>
      </c>
    </row>
    <row r="50" spans="1:5" x14ac:dyDescent="0.3">
      <c r="A50">
        <v>55</v>
      </c>
      <c r="B50" t="s">
        <v>45</v>
      </c>
      <c r="C50" s="2">
        <v>37024600</v>
      </c>
      <c r="D50" s="2">
        <v>1156500</v>
      </c>
      <c r="E50" s="2">
        <f t="shared" si="2"/>
        <v>35868100</v>
      </c>
    </row>
    <row r="51" spans="1:5" x14ac:dyDescent="0.3">
      <c r="A51">
        <v>58</v>
      </c>
      <c r="B51" t="s">
        <v>46</v>
      </c>
      <c r="C51" s="2">
        <v>0</v>
      </c>
      <c r="D51" s="2">
        <v>0</v>
      </c>
      <c r="E51" s="2">
        <f t="shared" si="2"/>
        <v>0</v>
      </c>
    </row>
    <row r="52" spans="1:5" x14ac:dyDescent="0.3">
      <c r="A52" s="4">
        <v>59</v>
      </c>
      <c r="B52" s="4" t="s">
        <v>47</v>
      </c>
      <c r="C52" s="5">
        <f>SUM(C45:C51)</f>
        <v>50151600</v>
      </c>
      <c r="D52" s="5">
        <f>SUM(D45:D51)</f>
        <v>14183500</v>
      </c>
      <c r="E52" s="5">
        <f>SUM(E45:E51)</f>
        <v>35968100</v>
      </c>
    </row>
    <row r="53" spans="1:5" x14ac:dyDescent="0.3">
      <c r="A53" s="9" t="s">
        <v>5</v>
      </c>
      <c r="B53" s="9"/>
    </row>
    <row r="54" spans="1:5" x14ac:dyDescent="0.3">
      <c r="A54">
        <v>60</v>
      </c>
      <c r="B54" t="s">
        <v>48</v>
      </c>
      <c r="C54" s="2">
        <v>100</v>
      </c>
      <c r="D54" s="2">
        <v>100</v>
      </c>
      <c r="E54" s="2">
        <f t="shared" ref="E54:E60" si="3">C54-D54</f>
        <v>0</v>
      </c>
    </row>
    <row r="55" spans="1:5" x14ac:dyDescent="0.3">
      <c r="A55">
        <v>61</v>
      </c>
      <c r="B55" t="s">
        <v>49</v>
      </c>
      <c r="C55" s="2">
        <v>0</v>
      </c>
      <c r="D55" s="2">
        <v>0</v>
      </c>
      <c r="E55" s="2">
        <f t="shared" si="3"/>
        <v>0</v>
      </c>
    </row>
    <row r="56" spans="1:5" x14ac:dyDescent="0.3">
      <c r="A56">
        <v>62</v>
      </c>
      <c r="B56" t="s">
        <v>50</v>
      </c>
      <c r="C56" s="2">
        <v>0</v>
      </c>
      <c r="D56" s="2">
        <v>0</v>
      </c>
      <c r="E56" s="2">
        <f t="shared" si="3"/>
        <v>0</v>
      </c>
    </row>
    <row r="57" spans="1:5" x14ac:dyDescent="0.3">
      <c r="A57">
        <v>63</v>
      </c>
      <c r="B57" t="s">
        <v>51</v>
      </c>
      <c r="C57" s="2">
        <v>110000</v>
      </c>
      <c r="D57" s="2">
        <v>0</v>
      </c>
      <c r="E57" s="2">
        <f t="shared" si="3"/>
        <v>110000</v>
      </c>
    </row>
    <row r="58" spans="1:5" x14ac:dyDescent="0.3">
      <c r="A58">
        <v>64</v>
      </c>
      <c r="B58" t="s">
        <v>52</v>
      </c>
      <c r="C58" s="2">
        <v>577400</v>
      </c>
      <c r="D58" s="2">
        <v>577400</v>
      </c>
      <c r="E58" s="2">
        <f t="shared" si="3"/>
        <v>0</v>
      </c>
    </row>
    <row r="59" spans="1:5" x14ac:dyDescent="0.3">
      <c r="A59">
        <v>65</v>
      </c>
      <c r="B59" t="s">
        <v>53</v>
      </c>
      <c r="C59" s="2">
        <v>18145900</v>
      </c>
      <c r="D59" s="2">
        <v>5280500</v>
      </c>
      <c r="E59" s="2">
        <f t="shared" si="3"/>
        <v>12865400</v>
      </c>
    </row>
    <row r="60" spans="1:5" x14ac:dyDescent="0.3">
      <c r="A60">
        <v>68</v>
      </c>
      <c r="B60" t="s">
        <v>46</v>
      </c>
      <c r="C60" s="2">
        <v>0</v>
      </c>
      <c r="D60" s="2">
        <v>0</v>
      </c>
      <c r="E60" s="2">
        <f t="shared" si="3"/>
        <v>0</v>
      </c>
    </row>
    <row r="61" spans="1:5" x14ac:dyDescent="0.3">
      <c r="A61" s="4">
        <v>69</v>
      </c>
      <c r="B61" s="4" t="s">
        <v>54</v>
      </c>
      <c r="C61" s="5">
        <f>SUM(C54:C60)</f>
        <v>18833400</v>
      </c>
      <c r="D61" s="5">
        <f>SUM(D54:D60)</f>
        <v>5858000</v>
      </c>
      <c r="E61" s="5">
        <f>SUM(E54:E60)</f>
        <v>12975400</v>
      </c>
    </row>
    <row r="62" spans="1:5" s="1" customFormat="1" x14ac:dyDescent="0.3">
      <c r="A62" s="6">
        <v>93</v>
      </c>
      <c r="B62" s="6" t="s">
        <v>55</v>
      </c>
      <c r="C62" s="7">
        <f>C52-C61</f>
        <v>31318200</v>
      </c>
      <c r="D62" s="7">
        <f>D52-D61</f>
        <v>8325500</v>
      </c>
      <c r="E62" s="7">
        <f>E52-E61</f>
        <v>22992700</v>
      </c>
    </row>
    <row r="63" spans="1:5" x14ac:dyDescent="0.3">
      <c r="A63" s="6">
        <v>94</v>
      </c>
      <c r="B63" s="6" t="s">
        <v>56</v>
      </c>
      <c r="C63" s="7">
        <f>C62+C43+C28</f>
        <v>1941800</v>
      </c>
      <c r="D63" s="7">
        <f>D62+D43+D28</f>
        <v>-17632100</v>
      </c>
      <c r="E63" s="7">
        <f>E62+E43+E28</f>
        <v>19573900</v>
      </c>
    </row>
    <row r="65" spans="1:3" x14ac:dyDescent="0.3">
      <c r="A65" s="9" t="s">
        <v>6</v>
      </c>
      <c r="B65" s="9"/>
    </row>
    <row r="66" spans="1:3" x14ac:dyDescent="0.3">
      <c r="A66">
        <v>70</v>
      </c>
      <c r="B66" t="s">
        <v>57</v>
      </c>
      <c r="C66" s="2">
        <f>E28+E43</f>
        <v>-3418800</v>
      </c>
    </row>
    <row r="67" spans="1:3" x14ac:dyDescent="0.3">
      <c r="A67">
        <v>71</v>
      </c>
      <c r="B67" t="s">
        <v>58</v>
      </c>
      <c r="C67" s="2">
        <f>D28+D43+D62</f>
        <v>-17632100</v>
      </c>
    </row>
    <row r="68" spans="1:3" x14ac:dyDescent="0.3">
      <c r="A68">
        <v>95</v>
      </c>
      <c r="B68" t="s">
        <v>59</v>
      </c>
      <c r="C68" s="2">
        <f>C28+C43+D62</f>
        <v>-21050900</v>
      </c>
    </row>
  </sheetData>
  <mergeCells count="6">
    <mergeCell ref="A6:B6"/>
    <mergeCell ref="A65:B65"/>
    <mergeCell ref="A53:B53"/>
    <mergeCell ref="A44:B44"/>
    <mergeCell ref="A36:B36"/>
    <mergeCell ref="A17:B17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Kraftschik Nicole</dc:creator>
  <cp:lastModifiedBy>Freudenthaler Bernhard</cp:lastModifiedBy>
  <cp:lastPrinted>2019-12-03T17:11:45Z</cp:lastPrinted>
  <dcterms:created xsi:type="dcterms:W3CDTF">2019-10-15T05:58:24Z</dcterms:created>
  <dcterms:modified xsi:type="dcterms:W3CDTF">2020-02-06T14:35:45Z</dcterms:modified>
</cp:coreProperties>
</file>