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400ALLE\Pranieß\Budget\VA-Beilagen\Internet 2019\ÖStP\"/>
    </mc:Choice>
  </mc:AlternateContent>
  <bookViews>
    <workbookView xWindow="0" yWindow="0" windowWidth="28800" windowHeight="11835"/>
  </bookViews>
  <sheets>
    <sheet name="2019" sheetId="1" r:id="rId1"/>
  </sheets>
  <definedNames>
    <definedName name="_xlnm.Print_Area" localSheetId="0">'2019'!$A$1:$F$117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6" i="1" l="1"/>
  <c r="E106" i="1"/>
  <c r="D106" i="1"/>
  <c r="F100" i="1"/>
  <c r="E100" i="1"/>
  <c r="D100" i="1"/>
  <c r="D95" i="1"/>
  <c r="D96" i="1" s="1"/>
  <c r="D101" i="1" s="1"/>
  <c r="D102" i="1" s="1"/>
  <c r="D87" i="1"/>
  <c r="D88" i="1" s="1"/>
  <c r="D90" i="1" s="1"/>
  <c r="F81" i="1"/>
  <c r="E81" i="1"/>
  <c r="D81" i="1"/>
  <c r="E79" i="1"/>
  <c r="E83" i="1" s="1"/>
  <c r="E89" i="1" s="1"/>
  <c r="D79" i="1"/>
  <c r="D83" i="1" s="1"/>
  <c r="D89" i="1" s="1"/>
  <c r="F73" i="1"/>
  <c r="E73" i="1"/>
  <c r="E75" i="1" s="1"/>
  <c r="D73" i="1"/>
  <c r="F71" i="1"/>
  <c r="F79" i="1" s="1"/>
  <c r="F83" i="1" s="1"/>
  <c r="F89" i="1" s="1"/>
  <c r="E68" i="1"/>
  <c r="E69" i="1" s="1"/>
  <c r="E74" i="1" s="1"/>
  <c r="D68" i="1"/>
  <c r="D69" i="1" s="1"/>
  <c r="D74" i="1" s="1"/>
  <c r="D75" i="1" s="1"/>
  <c r="F54" i="1"/>
  <c r="E54" i="1"/>
  <c r="D54" i="1"/>
  <c r="F48" i="1"/>
  <c r="F50" i="1" s="1"/>
  <c r="E48" i="1"/>
  <c r="D48" i="1"/>
  <c r="F43" i="1"/>
  <c r="F49" i="1" s="1"/>
  <c r="F42" i="1"/>
  <c r="F60" i="1" s="1"/>
  <c r="F61" i="1" s="1"/>
  <c r="E42" i="1"/>
  <c r="E43" i="1" s="1"/>
  <c r="E49" i="1" s="1"/>
  <c r="E50" i="1" s="1"/>
  <c r="D42" i="1"/>
  <c r="D60" i="1" s="1"/>
  <c r="D61" i="1" s="1"/>
  <c r="E35" i="1"/>
  <c r="C35" i="1"/>
  <c r="F34" i="1"/>
  <c r="F37" i="1" s="1"/>
  <c r="E34" i="1"/>
  <c r="D34" i="1"/>
  <c r="F32" i="1"/>
  <c r="F36" i="1" s="1"/>
  <c r="F31" i="1"/>
  <c r="C31" i="1" s="1"/>
  <c r="E31" i="1"/>
  <c r="D31" i="1"/>
  <c r="D30" i="1"/>
  <c r="C30" i="1" s="1"/>
  <c r="F29" i="1"/>
  <c r="E29" i="1"/>
  <c r="D29" i="1"/>
  <c r="C29" i="1" s="1"/>
  <c r="F28" i="1"/>
  <c r="E28" i="1"/>
  <c r="E32" i="1" s="1"/>
  <c r="E36" i="1" s="1"/>
  <c r="D28" i="1"/>
  <c r="C28" i="1" s="1"/>
  <c r="F55" i="1" l="1"/>
  <c r="F56" i="1" s="1"/>
  <c r="F62" i="1" s="1"/>
  <c r="F63" i="1" s="1"/>
  <c r="C32" i="1"/>
  <c r="E37" i="1"/>
  <c r="D55" i="1"/>
  <c r="D56" i="1" s="1"/>
  <c r="D62" i="1" s="1"/>
  <c r="D63" i="1"/>
  <c r="D50" i="1"/>
  <c r="E60" i="1"/>
  <c r="E61" i="1" s="1"/>
  <c r="C34" i="1"/>
  <c r="F68" i="1"/>
  <c r="E87" i="1"/>
  <c r="E88" i="1" s="1"/>
  <c r="E90" i="1" s="1"/>
  <c r="E95" i="1"/>
  <c r="D32" i="1"/>
  <c r="D36" i="1" s="1"/>
  <c r="D43" i="1"/>
  <c r="D49" i="1" s="1"/>
  <c r="F95" i="1"/>
  <c r="D112" i="1"/>
  <c r="D113" i="1" s="1"/>
  <c r="E112" i="1" l="1"/>
  <c r="E113" i="1" s="1"/>
  <c r="E96" i="1"/>
  <c r="E101" i="1" s="1"/>
  <c r="E102" i="1" s="1"/>
  <c r="E55" i="1"/>
  <c r="E56" i="1" s="1"/>
  <c r="E62" i="1" s="1"/>
  <c r="E63" i="1"/>
  <c r="F112" i="1"/>
  <c r="F113" i="1" s="1"/>
  <c r="F96" i="1"/>
  <c r="F101" i="1" s="1"/>
  <c r="F102" i="1" s="1"/>
  <c r="F87" i="1"/>
  <c r="F88" i="1" s="1"/>
  <c r="F90" i="1" s="1"/>
  <c r="F69" i="1"/>
  <c r="F74" i="1" s="1"/>
  <c r="F75" i="1" s="1"/>
  <c r="D107" i="1"/>
  <c r="D108" i="1" s="1"/>
  <c r="D114" i="1" s="1"/>
  <c r="D115" i="1"/>
  <c r="C36" i="1"/>
  <c r="C37" i="1" s="1"/>
  <c r="D37" i="1"/>
  <c r="F107" i="1" l="1"/>
  <c r="F108" i="1" s="1"/>
  <c r="F114" i="1" s="1"/>
  <c r="F115" i="1" s="1"/>
  <c r="E107" i="1"/>
  <c r="E108" i="1" s="1"/>
  <c r="E114" i="1" s="1"/>
  <c r="E115" i="1"/>
</calcChain>
</file>

<file path=xl/sharedStrings.xml><?xml version="1.0" encoding="utf-8"?>
<sst xmlns="http://schemas.openxmlformats.org/spreadsheetml/2006/main" count="102" uniqueCount="48">
  <si>
    <t>Wirtschaftsplan  2019</t>
  </si>
  <si>
    <t>der</t>
  </si>
  <si>
    <t>Kongreß, Kurhaus &amp; Tourismusbetriebe</t>
  </si>
  <si>
    <t>der Stadt Salzburg  -  KKTB</t>
  </si>
  <si>
    <t>Wirtschaftsplan   2 0 1 9   der Kongreß, Kurhaus &amp; Tourismusbetriebe</t>
  </si>
  <si>
    <t>(gemäß § 13 der Satzungen)</t>
  </si>
  <si>
    <t>KKTB Gesamt 
                       EUR</t>
  </si>
  <si>
    <t>Kongreß
        EUR</t>
  </si>
  <si>
    <t>Kurhaus
                            EUR</t>
  </si>
  <si>
    <t>Tourismus
                            EUR</t>
  </si>
  <si>
    <t>Ausgaben</t>
  </si>
  <si>
    <t>Gebäude</t>
  </si>
  <si>
    <t>Betriebsausstattung</t>
  </si>
  <si>
    <t>Beratungskosten</t>
  </si>
  <si>
    <t>Sonstige Sachausgaben</t>
  </si>
  <si>
    <t>Summe    A u s g a b e n</t>
  </si>
  <si>
    <t>Einnahmen</t>
  </si>
  <si>
    <t>Einnahmen aus Vermietung und Verpachtung</t>
  </si>
  <si>
    <t>Zuschuss aus dem aoH der Stadt im Wege der SIG</t>
  </si>
  <si>
    <t>Zuschuss aus dem aoH der Stadt</t>
  </si>
  <si>
    <t>Summe    E i n n a h m e n</t>
  </si>
  <si>
    <t>Erfolgsplan Kongreß</t>
  </si>
  <si>
    <t>2019        EUR</t>
  </si>
  <si>
    <t>2018       EUR</t>
  </si>
  <si>
    <t>RECHNUNG       2017        EUR</t>
  </si>
  <si>
    <t>Ertrag</t>
  </si>
  <si>
    <t xml:space="preserve">Verlust </t>
  </si>
  <si>
    <t>Summe   E r t r a g</t>
  </si>
  <si>
    <t>Aufwand</t>
  </si>
  <si>
    <t xml:space="preserve">Anlagenabschreibungen </t>
  </si>
  <si>
    <t>Entgelte für sonstige Leistungen</t>
  </si>
  <si>
    <t>Summe   A u f w a n d</t>
  </si>
  <si>
    <t xml:space="preserve">               Ausgleich</t>
  </si>
  <si>
    <t>Finanzplan Kongreß</t>
  </si>
  <si>
    <t>Deckungsmittel</t>
  </si>
  <si>
    <t xml:space="preserve">Sonstige Einnahmen: Abgangsdeckung </t>
  </si>
  <si>
    <t>Summe   D e c k u n g s m i t t e l</t>
  </si>
  <si>
    <t>Finanzbedarf</t>
  </si>
  <si>
    <t xml:space="preserve">Gebäude </t>
  </si>
  <si>
    <t xml:space="preserve">Betriebsausstattung </t>
  </si>
  <si>
    <t>Summe   F i n a n z b e d a r f</t>
  </si>
  <si>
    <t>Erfolgsplan Kurhaus</t>
  </si>
  <si>
    <t>Anlagenabschreibungen (2017 inkl. Buchwerte ausgesch. Anlagen)</t>
  </si>
  <si>
    <t>Finanzplan Kurhaus</t>
  </si>
  <si>
    <t>Sonstige Einnahmen: Zuschuss aus dem aoH der Stadt im Wege der SIG</t>
  </si>
  <si>
    <t>Sonstige Einnahmen: Zuschuss aus dem aoH der Stadt</t>
  </si>
  <si>
    <t>Erfolgsplan Tourismus</t>
  </si>
  <si>
    <t>Finanzplan Tourismus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</si>
</sst>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MS Sans Serif"/>
      <family val="2"/>
    </font>
    <font>
      <b/>
      <sz val="12"/>
      <name val="MS Sans Serif"/>
      <family val="2"/>
    </font>
    <font>
      <b/>
      <sz val="14"/>
      <name val="MS Sans Serif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164" fontId="1" fillId="0" borderId="0" xfId="1" applyNumberFormat="1"/>
    <xf numFmtId="0" fontId="1" fillId="0" borderId="0" xfId="1" applyAlignment="1">
      <alignment horizontal="centerContinuous"/>
    </xf>
    <xf numFmtId="0" fontId="1" fillId="0" borderId="0" xfId="1"/>
    <xf numFmtId="164" fontId="2" fillId="0" borderId="0" xfId="1" applyNumberFormat="1" applyFont="1" applyAlignment="1">
      <alignment horizontal="centerContinuous"/>
    </xf>
    <xf numFmtId="0" fontId="2" fillId="0" borderId="0" xfId="1" applyFont="1" applyAlignment="1">
      <alignment horizontal="centerContinuous"/>
    </xf>
    <xf numFmtId="164" fontId="3" fillId="0" borderId="0" xfId="1" applyNumberFormat="1" applyFont="1" applyAlignment="1">
      <alignment horizontal="centerContinuous"/>
    </xf>
    <xf numFmtId="0" fontId="1" fillId="0" borderId="0" xfId="1" applyAlignment="1">
      <alignment horizontal="center"/>
    </xf>
    <xf numFmtId="164" fontId="2" fillId="0" borderId="0" xfId="1" applyNumberFormat="1" applyFont="1" applyAlignment="1">
      <alignment horizontal="center"/>
    </xf>
    <xf numFmtId="164" fontId="4" fillId="0" borderId="0" xfId="1" applyNumberFormat="1" applyFont="1" applyAlignment="1">
      <alignment horizontal="centerContinuous"/>
    </xf>
    <xf numFmtId="164" fontId="5" fillId="0" borderId="0" xfId="1" applyNumberFormat="1" applyFont="1" applyAlignment="1">
      <alignment horizontal="centerContinuous"/>
    </xf>
    <xf numFmtId="3" fontId="1" fillId="0" borderId="0" xfId="1" applyNumberFormat="1" applyAlignment="1">
      <alignment horizontal="centerContinuous"/>
    </xf>
    <xf numFmtId="3" fontId="1" fillId="0" borderId="0" xfId="1" applyNumberFormat="1"/>
    <xf numFmtId="164" fontId="1" fillId="0" borderId="0" xfId="1" applyNumberFormat="1" applyAlignment="1">
      <alignment horizontal="centerContinuous" vertical="center"/>
    </xf>
    <xf numFmtId="164" fontId="1" fillId="0" borderId="0" xfId="1" applyNumberFormat="1" applyBorder="1"/>
    <xf numFmtId="3" fontId="1" fillId="0" borderId="0" xfId="1" applyNumberFormat="1" applyBorder="1"/>
    <xf numFmtId="3" fontId="1" fillId="0" borderId="1" xfId="1" applyNumberFormat="1" applyBorder="1" applyAlignment="1">
      <alignment horizontal="right" wrapText="1"/>
    </xf>
    <xf numFmtId="164" fontId="6" fillId="0" borderId="0" xfId="1" applyNumberFormat="1" applyFont="1"/>
    <xf numFmtId="3" fontId="1" fillId="0" borderId="2" xfId="1" applyNumberFormat="1" applyBorder="1"/>
    <xf numFmtId="3" fontId="1" fillId="0" borderId="0" xfId="1" applyNumberFormat="1" applyFont="1"/>
    <xf numFmtId="164" fontId="5" fillId="0" borderId="0" xfId="1" applyNumberFormat="1" applyFont="1" applyAlignment="1">
      <alignment horizontal="centerContinuous" vertical="top"/>
    </xf>
    <xf numFmtId="49" fontId="1" fillId="0" borderId="1" xfId="1" applyNumberFormat="1" applyFont="1" applyBorder="1" applyAlignment="1">
      <alignment horizontal="right"/>
    </xf>
    <xf numFmtId="3" fontId="1" fillId="0" borderId="1" xfId="1" applyNumberFormat="1" applyFont="1" applyBorder="1" applyAlignment="1">
      <alignment horizontal="right" wrapText="1"/>
    </xf>
    <xf numFmtId="3" fontId="6" fillId="0" borderId="0" xfId="1" applyNumberFormat="1" applyFont="1"/>
    <xf numFmtId="164" fontId="1" fillId="0" borderId="0" xfId="1" applyNumberFormat="1" applyAlignment="1">
      <alignment horizontal="center"/>
    </xf>
    <xf numFmtId="3" fontId="1" fillId="0" borderId="3" xfId="1" applyNumberFormat="1" applyBorder="1"/>
    <xf numFmtId="3" fontId="1" fillId="0" borderId="4" xfId="1" applyNumberFormat="1" applyBorder="1"/>
    <xf numFmtId="3" fontId="1" fillId="0" borderId="5" xfId="1" applyNumberFormat="1" applyBorder="1"/>
    <xf numFmtId="164" fontId="5" fillId="0" borderId="0" xfId="1" applyNumberFormat="1" applyFont="1" applyBorder="1" applyAlignment="1">
      <alignment horizontal="center" vertical="top"/>
    </xf>
    <xf numFmtId="3" fontId="7" fillId="0" borderId="0" xfId="1" applyNumberFormat="1" applyFont="1" applyBorder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9"/>
  <sheetViews>
    <sheetView tabSelected="1" topLeftCell="A97" workbookViewId="0">
      <selection activeCell="F89" sqref="F89"/>
    </sheetView>
  </sheetViews>
  <sheetFormatPr baseColWidth="10" defaultRowHeight="12.75" x14ac:dyDescent="0.2"/>
  <cols>
    <col min="1" max="1" width="9" style="1" customWidth="1"/>
    <col min="2" max="2" width="60.42578125" style="12" customWidth="1"/>
    <col min="3" max="6" width="15.7109375" style="12" customWidth="1"/>
    <col min="7" max="16384" width="11.42578125" style="12"/>
  </cols>
  <sheetData>
    <row r="1" spans="1:6" s="3" customFormat="1" x14ac:dyDescent="0.2">
      <c r="A1" s="1"/>
      <c r="B1" s="2"/>
      <c r="C1" s="2"/>
      <c r="D1" s="2"/>
      <c r="E1" s="2"/>
      <c r="F1" s="2"/>
    </row>
    <row r="2" spans="1:6" s="3" customFormat="1" x14ac:dyDescent="0.2">
      <c r="A2" s="1"/>
      <c r="B2" s="2"/>
      <c r="C2" s="2"/>
      <c r="D2" s="2"/>
      <c r="E2" s="2"/>
      <c r="F2" s="2"/>
    </row>
    <row r="3" spans="1:6" s="3" customFormat="1" x14ac:dyDescent="0.2">
      <c r="A3" s="1"/>
      <c r="B3" s="2"/>
      <c r="C3" s="2"/>
      <c r="D3" s="2"/>
      <c r="E3" s="2"/>
      <c r="F3" s="2"/>
    </row>
    <row r="4" spans="1:6" s="3" customFormat="1" x14ac:dyDescent="0.2">
      <c r="A4" s="1"/>
      <c r="B4" s="2"/>
      <c r="C4" s="2"/>
      <c r="D4" s="2"/>
      <c r="E4" s="2"/>
      <c r="F4" s="2"/>
    </row>
    <row r="5" spans="1:6" s="3" customFormat="1" x14ac:dyDescent="0.2">
      <c r="A5" s="1"/>
      <c r="B5" s="2"/>
      <c r="C5" s="2"/>
      <c r="D5" s="2"/>
      <c r="E5" s="2"/>
      <c r="F5" s="2"/>
    </row>
    <row r="6" spans="1:6" s="3" customFormat="1" x14ac:dyDescent="0.2">
      <c r="A6" s="1"/>
      <c r="B6" s="2"/>
      <c r="C6" s="2"/>
      <c r="D6" s="2"/>
      <c r="E6" s="2"/>
      <c r="F6" s="2"/>
    </row>
    <row r="7" spans="1:6" s="3" customFormat="1" x14ac:dyDescent="0.2">
      <c r="A7" s="1"/>
    </row>
    <row r="8" spans="1:6" s="3" customFormat="1" x14ac:dyDescent="0.2">
      <c r="A8" s="1"/>
    </row>
    <row r="9" spans="1:6" s="3" customFormat="1" x14ac:dyDescent="0.2">
      <c r="A9" s="1"/>
    </row>
    <row r="10" spans="1:6" s="3" customFormat="1" x14ac:dyDescent="0.2">
      <c r="A10" s="1"/>
    </row>
    <row r="11" spans="1:6" s="3" customFormat="1" x14ac:dyDescent="0.2">
      <c r="A11" s="1"/>
    </row>
    <row r="12" spans="1:6" s="3" customFormat="1" x14ac:dyDescent="0.2">
      <c r="A12" s="1"/>
    </row>
    <row r="13" spans="1:6" s="3" customFormat="1" x14ac:dyDescent="0.2">
      <c r="A13" s="1"/>
      <c r="B13" s="2"/>
      <c r="C13" s="2"/>
      <c r="D13" s="2"/>
      <c r="E13" s="2"/>
      <c r="F13" s="2"/>
    </row>
    <row r="14" spans="1:6" s="3" customFormat="1" ht="23.25" x14ac:dyDescent="0.35">
      <c r="A14" s="4" t="s">
        <v>0</v>
      </c>
      <c r="B14" s="5"/>
      <c r="C14" s="5"/>
      <c r="D14" s="5"/>
      <c r="E14" s="5"/>
      <c r="F14" s="5"/>
    </row>
    <row r="15" spans="1:6" s="7" customFormat="1" ht="23.25" x14ac:dyDescent="0.35">
      <c r="A15" s="6" t="s">
        <v>1</v>
      </c>
      <c r="B15" s="5"/>
      <c r="C15" s="5"/>
      <c r="D15" s="5"/>
      <c r="E15" s="5"/>
      <c r="F15" s="5"/>
    </row>
    <row r="16" spans="1:6" s="3" customFormat="1" ht="23.25" x14ac:dyDescent="0.35">
      <c r="A16" s="4" t="s">
        <v>2</v>
      </c>
      <c r="B16" s="5"/>
      <c r="C16" s="5"/>
      <c r="D16" s="5"/>
      <c r="E16" s="5"/>
      <c r="F16" s="5"/>
    </row>
    <row r="17" spans="1:6" s="3" customFormat="1" ht="23.25" x14ac:dyDescent="0.35">
      <c r="A17" s="8" t="s">
        <v>3</v>
      </c>
      <c r="B17" s="8"/>
      <c r="C17" s="8"/>
      <c r="D17" s="8"/>
      <c r="E17" s="8"/>
      <c r="F17" s="8"/>
    </row>
    <row r="18" spans="1:6" s="3" customFormat="1" ht="23.25" x14ac:dyDescent="0.35">
      <c r="A18" s="9"/>
      <c r="B18" s="5"/>
      <c r="C18" s="5"/>
      <c r="D18" s="5"/>
      <c r="E18" s="5"/>
      <c r="F18" s="5"/>
    </row>
    <row r="19" spans="1:6" s="3" customFormat="1" ht="23.25" x14ac:dyDescent="0.35">
      <c r="A19" s="9"/>
      <c r="B19" s="5"/>
      <c r="C19" s="5"/>
      <c r="D19" s="5"/>
      <c r="E19" s="5"/>
      <c r="F19" s="5"/>
    </row>
    <row r="20" spans="1:6" s="3" customFormat="1" ht="23.25" x14ac:dyDescent="0.35">
      <c r="A20" s="9"/>
      <c r="B20" s="5"/>
      <c r="C20" s="5"/>
      <c r="D20" s="5"/>
      <c r="E20" s="5"/>
      <c r="F20" s="5"/>
    </row>
    <row r="21" spans="1:6" s="3" customFormat="1" ht="23.25" x14ac:dyDescent="0.35">
      <c r="A21" s="9"/>
      <c r="B21" s="5"/>
      <c r="C21" s="5"/>
      <c r="D21" s="5"/>
      <c r="E21" s="5"/>
      <c r="F21" s="5"/>
    </row>
    <row r="22" spans="1:6" s="3" customFormat="1" ht="23.25" x14ac:dyDescent="0.35">
      <c r="A22" s="9"/>
      <c r="B22" s="5"/>
      <c r="C22" s="5"/>
      <c r="D22" s="5"/>
      <c r="E22" s="5"/>
      <c r="F22" s="5"/>
    </row>
    <row r="23" spans="1:6" s="3" customFormat="1" ht="23.25" x14ac:dyDescent="0.35">
      <c r="A23" s="9"/>
      <c r="B23" s="5"/>
      <c r="C23" s="5"/>
      <c r="D23" s="5"/>
      <c r="E23" s="5"/>
      <c r="F23" s="5"/>
    </row>
    <row r="24" spans="1:6" ht="27" customHeight="1" x14ac:dyDescent="0.25">
      <c r="A24" s="10" t="s">
        <v>4</v>
      </c>
      <c r="B24" s="11"/>
      <c r="C24" s="11"/>
      <c r="D24" s="11"/>
      <c r="E24" s="11"/>
      <c r="F24" s="11"/>
    </row>
    <row r="25" spans="1:6" ht="29.25" customHeight="1" x14ac:dyDescent="0.2">
      <c r="A25" s="13" t="s">
        <v>5</v>
      </c>
      <c r="B25" s="11"/>
      <c r="C25" s="11"/>
      <c r="D25" s="11"/>
      <c r="E25" s="11"/>
      <c r="F25" s="11"/>
    </row>
    <row r="26" spans="1:6" s="15" customFormat="1" ht="54.75" customHeight="1" x14ac:dyDescent="0.2">
      <c r="A26" s="14"/>
      <c r="C26" s="16" t="s">
        <v>6</v>
      </c>
      <c r="D26" s="16" t="s">
        <v>7</v>
      </c>
      <c r="E26" s="16" t="s">
        <v>8</v>
      </c>
      <c r="F26" s="16" t="s">
        <v>9</v>
      </c>
    </row>
    <row r="27" spans="1:6" ht="36.75" customHeight="1" x14ac:dyDescent="0.25">
      <c r="A27" s="17" t="s">
        <v>10</v>
      </c>
    </row>
    <row r="28" spans="1:6" ht="33.75" customHeight="1" x14ac:dyDescent="0.2">
      <c r="A28" s="12" t="s">
        <v>11</v>
      </c>
      <c r="C28" s="12">
        <f>D28+E28+F28</f>
        <v>24000000</v>
      </c>
      <c r="D28" s="12">
        <f>D58</f>
        <v>0</v>
      </c>
      <c r="E28" s="12">
        <f>D85</f>
        <v>24000000</v>
      </c>
      <c r="F28" s="12">
        <f>D110</f>
        <v>0</v>
      </c>
    </row>
    <row r="29" spans="1:6" x14ac:dyDescent="0.2">
      <c r="A29" s="1" t="s">
        <v>12</v>
      </c>
      <c r="C29" s="12">
        <f>D29+E29+F29</f>
        <v>2137000</v>
      </c>
      <c r="D29" s="12">
        <f>D59</f>
        <v>0</v>
      </c>
      <c r="E29" s="12">
        <f>D86</f>
        <v>2137000</v>
      </c>
      <c r="F29" s="12">
        <f>D111</f>
        <v>0</v>
      </c>
    </row>
    <row r="30" spans="1:6" x14ac:dyDescent="0.2">
      <c r="A30" s="1" t="s">
        <v>13</v>
      </c>
      <c r="C30" s="12">
        <f>D30+E30+F30</f>
        <v>0</v>
      </c>
      <c r="D30" s="12">
        <f>D45</f>
        <v>0</v>
      </c>
      <c r="E30" s="12">
        <v>0</v>
      </c>
      <c r="F30" s="12">
        <v>0</v>
      </c>
    </row>
    <row r="31" spans="1:6" x14ac:dyDescent="0.2">
      <c r="A31" s="1" t="s">
        <v>14</v>
      </c>
      <c r="C31" s="12">
        <f>D31+E31+F31</f>
        <v>14100</v>
      </c>
      <c r="D31" s="12">
        <f>D47</f>
        <v>4700</v>
      </c>
      <c r="E31" s="12">
        <f>D72</f>
        <v>4700</v>
      </c>
      <c r="F31" s="12">
        <f>D99</f>
        <v>4700</v>
      </c>
    </row>
    <row r="32" spans="1:6" ht="19.5" customHeight="1" thickBot="1" x14ac:dyDescent="0.25">
      <c r="A32" s="1" t="s">
        <v>15</v>
      </c>
      <c r="C32" s="18">
        <f>SUM(C28:C31)</f>
        <v>26151100</v>
      </c>
      <c r="D32" s="18">
        <f>SUM(D28:D31)</f>
        <v>4700</v>
      </c>
      <c r="E32" s="18">
        <f>SUM(E28:E31)</f>
        <v>26141700</v>
      </c>
      <c r="F32" s="18">
        <f>SUM(F28:F31)</f>
        <v>4700</v>
      </c>
    </row>
    <row r="33" spans="1:6" ht="42" customHeight="1" thickTop="1" x14ac:dyDescent="0.25">
      <c r="A33" s="17" t="s">
        <v>16</v>
      </c>
    </row>
    <row r="34" spans="1:6" ht="33.75" customHeight="1" x14ac:dyDescent="0.2">
      <c r="A34" s="12" t="s">
        <v>17</v>
      </c>
      <c r="C34" s="12">
        <f>D34+E34+F34</f>
        <v>14100</v>
      </c>
      <c r="D34" s="12">
        <f>D41</f>
        <v>4700</v>
      </c>
      <c r="E34" s="12">
        <f>D67</f>
        <v>4700</v>
      </c>
      <c r="F34" s="12">
        <f>D94</f>
        <v>4700</v>
      </c>
    </row>
    <row r="35" spans="1:6" ht="13.15" customHeight="1" x14ac:dyDescent="0.2">
      <c r="A35" s="19" t="s">
        <v>18</v>
      </c>
      <c r="C35" s="12">
        <f>D35+E35+F35</f>
        <v>24000000</v>
      </c>
      <c r="D35" s="12">
        <v>0</v>
      </c>
      <c r="E35" s="12">
        <f>D80</f>
        <v>24000000</v>
      </c>
      <c r="F35" s="12">
        <v>0</v>
      </c>
    </row>
    <row r="36" spans="1:6" x14ac:dyDescent="0.2">
      <c r="A36" s="1" t="s">
        <v>19</v>
      </c>
      <c r="C36" s="12">
        <f>D36+E36+F36</f>
        <v>2137000</v>
      </c>
      <c r="D36" s="12">
        <f>D32-SUM(D34:D35)</f>
        <v>0</v>
      </c>
      <c r="E36" s="12">
        <f>E32-SUM(E34:E35)</f>
        <v>2137000</v>
      </c>
      <c r="F36" s="12">
        <f>F32-SUM(F34:F35)</f>
        <v>0</v>
      </c>
    </row>
    <row r="37" spans="1:6" ht="19.5" customHeight="1" thickBot="1" x14ac:dyDescent="0.25">
      <c r="A37" s="1" t="s">
        <v>20</v>
      </c>
      <c r="C37" s="18">
        <f>SUM(C34:C36)</f>
        <v>26151100</v>
      </c>
      <c r="D37" s="18">
        <f>SUM(D34:D36)</f>
        <v>4700</v>
      </c>
      <c r="E37" s="18">
        <f>SUM(E34:E36)</f>
        <v>26141700</v>
      </c>
      <c r="F37" s="18">
        <f>SUM(F34:F36)</f>
        <v>4700</v>
      </c>
    </row>
    <row r="38" spans="1:6" ht="20.25" customHeight="1" thickTop="1" x14ac:dyDescent="0.2">
      <c r="A38" s="20" t="s">
        <v>21</v>
      </c>
      <c r="B38" s="2"/>
      <c r="C38" s="11"/>
      <c r="D38" s="11"/>
      <c r="E38" s="11"/>
      <c r="F38" s="11"/>
    </row>
    <row r="39" spans="1:6" s="15" customFormat="1" ht="27" customHeight="1" x14ac:dyDescent="0.2">
      <c r="A39" s="14"/>
      <c r="C39" s="3"/>
      <c r="D39" s="21" t="s">
        <v>22</v>
      </c>
      <c r="E39" s="21" t="s">
        <v>23</v>
      </c>
      <c r="F39" s="22" t="s">
        <v>24</v>
      </c>
    </row>
    <row r="40" spans="1:6" ht="23.25" customHeight="1" x14ac:dyDescent="0.25">
      <c r="B40" s="23" t="s">
        <v>25</v>
      </c>
      <c r="C40" s="3"/>
    </row>
    <row r="41" spans="1:6" x14ac:dyDescent="0.2">
      <c r="A41" s="24">
        <v>8240</v>
      </c>
      <c r="B41" s="12" t="s">
        <v>17</v>
      </c>
      <c r="C41" s="3"/>
      <c r="D41" s="12">
        <v>4700</v>
      </c>
      <c r="E41" s="12">
        <v>4600</v>
      </c>
      <c r="F41" s="12">
        <v>4503</v>
      </c>
    </row>
    <row r="42" spans="1:6" x14ac:dyDescent="0.2">
      <c r="A42" s="24">
        <v>9600</v>
      </c>
      <c r="B42" s="12" t="s">
        <v>26</v>
      </c>
      <c r="C42" s="3"/>
      <c r="D42" s="12">
        <f>D48-SUM(D41:D41)</f>
        <v>1200000</v>
      </c>
      <c r="E42" s="12">
        <f>E48-SUM(E41:E41)</f>
        <v>1200000</v>
      </c>
      <c r="F42" s="12">
        <f>F48-SUM(F41:F41)</f>
        <v>1199621</v>
      </c>
    </row>
    <row r="43" spans="1:6" ht="19.5" customHeight="1" thickBot="1" x14ac:dyDescent="0.25">
      <c r="A43" s="24"/>
      <c r="B43" s="12" t="s">
        <v>27</v>
      </c>
      <c r="C43" s="3"/>
      <c r="D43" s="18">
        <f>SUM(D41:D42)</f>
        <v>1204700</v>
      </c>
      <c r="E43" s="18">
        <f>SUM(E41:E42)</f>
        <v>1204600</v>
      </c>
      <c r="F43" s="18">
        <f>SUM(F41:F42)</f>
        <v>1204124</v>
      </c>
    </row>
    <row r="44" spans="1:6" ht="23.25" customHeight="1" thickTop="1" x14ac:dyDescent="0.25">
      <c r="A44" s="24"/>
      <c r="B44" s="23" t="s">
        <v>28</v>
      </c>
      <c r="C44" s="3"/>
    </row>
    <row r="45" spans="1:6" ht="12.75" customHeight="1" x14ac:dyDescent="0.2">
      <c r="A45" s="24">
        <v>6420</v>
      </c>
      <c r="B45" s="12" t="s">
        <v>13</v>
      </c>
      <c r="C45" s="3"/>
      <c r="D45" s="12">
        <v>0</v>
      </c>
      <c r="E45" s="12">
        <v>0</v>
      </c>
      <c r="F45" s="12">
        <v>0</v>
      </c>
    </row>
    <row r="46" spans="1:6" x14ac:dyDescent="0.2">
      <c r="A46" s="24">
        <v>6800</v>
      </c>
      <c r="B46" s="12" t="s">
        <v>29</v>
      </c>
      <c r="C46" s="3"/>
      <c r="D46" s="12">
        <v>1200000</v>
      </c>
      <c r="E46" s="12">
        <v>1200000</v>
      </c>
      <c r="F46" s="12">
        <v>1199621</v>
      </c>
    </row>
    <row r="47" spans="1:6" x14ac:dyDescent="0.2">
      <c r="A47" s="24">
        <v>7280</v>
      </c>
      <c r="B47" s="12" t="s">
        <v>30</v>
      </c>
      <c r="D47" s="12">
        <v>4700</v>
      </c>
      <c r="E47" s="12">
        <v>4600</v>
      </c>
      <c r="F47" s="12">
        <v>4503</v>
      </c>
    </row>
    <row r="48" spans="1:6" ht="19.5" customHeight="1" x14ac:dyDescent="0.2">
      <c r="B48" s="12" t="s">
        <v>31</v>
      </c>
      <c r="C48" s="3"/>
      <c r="D48" s="25">
        <f>SUM(D45:D47)</f>
        <v>1204700</v>
      </c>
      <c r="E48" s="25">
        <f>SUM(E45:E47)</f>
        <v>1204600</v>
      </c>
      <c r="F48" s="25">
        <f>SUM(F45:F47)</f>
        <v>1204124</v>
      </c>
    </row>
    <row r="49" spans="1:6" ht="19.5" customHeight="1" x14ac:dyDescent="0.2">
      <c r="B49" s="12" t="s">
        <v>27</v>
      </c>
      <c r="C49" s="3"/>
      <c r="D49" s="26">
        <f>D43</f>
        <v>1204700</v>
      </c>
      <c r="E49" s="26">
        <f>E43</f>
        <v>1204600</v>
      </c>
      <c r="F49" s="26">
        <f>F43</f>
        <v>1204124</v>
      </c>
    </row>
    <row r="50" spans="1:6" ht="19.5" customHeight="1" thickBot="1" x14ac:dyDescent="0.25">
      <c r="B50" s="12" t="s">
        <v>32</v>
      </c>
      <c r="C50" s="3"/>
      <c r="D50" s="27">
        <f>D48-D49</f>
        <v>0</v>
      </c>
      <c r="E50" s="27">
        <f>E48-E49</f>
        <v>0</v>
      </c>
      <c r="F50" s="27">
        <f>F48-F49</f>
        <v>0</v>
      </c>
    </row>
    <row r="51" spans="1:6" ht="13.5" thickTop="1" x14ac:dyDescent="0.2">
      <c r="A51" s="14"/>
      <c r="C51" s="3"/>
      <c r="D51" s="15"/>
      <c r="E51" s="15"/>
      <c r="F51" s="15"/>
    </row>
    <row r="52" spans="1:6" ht="18.75" customHeight="1" x14ac:dyDescent="0.2">
      <c r="A52" s="28" t="s">
        <v>33</v>
      </c>
      <c r="B52" s="28"/>
      <c r="C52" s="28"/>
      <c r="D52" s="28"/>
      <c r="E52" s="28"/>
      <c r="F52" s="28"/>
    </row>
    <row r="53" spans="1:6" ht="23.25" customHeight="1" x14ac:dyDescent="0.25">
      <c r="B53" s="23" t="s">
        <v>34</v>
      </c>
      <c r="C53" s="3"/>
    </row>
    <row r="54" spans="1:6" x14ac:dyDescent="0.2">
      <c r="A54" s="24">
        <v>6800</v>
      </c>
      <c r="B54" s="12" t="s">
        <v>29</v>
      </c>
      <c r="C54" s="3"/>
      <c r="D54" s="12">
        <f>D46</f>
        <v>1200000</v>
      </c>
      <c r="E54" s="12">
        <f>E46</f>
        <v>1200000</v>
      </c>
      <c r="F54" s="12">
        <f>F46</f>
        <v>1199621</v>
      </c>
    </row>
    <row r="55" spans="1:6" x14ac:dyDescent="0.2">
      <c r="A55" s="24">
        <v>8291</v>
      </c>
      <c r="B55" s="12" t="s">
        <v>35</v>
      </c>
      <c r="C55" s="3"/>
      <c r="D55" s="12">
        <f>D61-SUM(D54:D54)</f>
        <v>0</v>
      </c>
      <c r="E55" s="12">
        <f>E61-SUM(E54:E54)</f>
        <v>0</v>
      </c>
      <c r="F55" s="12">
        <f>F61-SUM(F54:F54)</f>
        <v>0</v>
      </c>
    </row>
    <row r="56" spans="1:6" ht="19.5" customHeight="1" thickBot="1" x14ac:dyDescent="0.25">
      <c r="B56" s="12" t="s">
        <v>36</v>
      </c>
      <c r="C56" s="3"/>
      <c r="D56" s="18">
        <f>SUM(D54:D55)</f>
        <v>1200000</v>
      </c>
      <c r="E56" s="18">
        <f>SUM(E54:E55)</f>
        <v>1200000</v>
      </c>
      <c r="F56" s="18">
        <f>SUM(F54:F55)</f>
        <v>1199621</v>
      </c>
    </row>
    <row r="57" spans="1:6" ht="23.25" customHeight="1" thickTop="1" x14ac:dyDescent="0.25">
      <c r="B57" s="23" t="s">
        <v>37</v>
      </c>
      <c r="C57" s="3"/>
    </row>
    <row r="58" spans="1:6" ht="12.75" customHeight="1" x14ac:dyDescent="0.2">
      <c r="A58" s="24">
        <v>100</v>
      </c>
      <c r="B58" s="12" t="s">
        <v>38</v>
      </c>
      <c r="C58" s="3"/>
      <c r="D58" s="12">
        <v>0</v>
      </c>
      <c r="E58" s="12">
        <v>0</v>
      </c>
      <c r="F58" s="12">
        <v>0</v>
      </c>
    </row>
    <row r="59" spans="1:6" x14ac:dyDescent="0.2">
      <c r="A59" s="24">
        <v>430</v>
      </c>
      <c r="B59" s="12" t="s">
        <v>39</v>
      </c>
      <c r="C59" s="3"/>
      <c r="D59" s="12">
        <v>0</v>
      </c>
      <c r="E59" s="12">
        <v>0</v>
      </c>
      <c r="F59" s="12">
        <v>0</v>
      </c>
    </row>
    <row r="60" spans="1:6" x14ac:dyDescent="0.2">
      <c r="A60" s="24">
        <v>9600</v>
      </c>
      <c r="B60" s="12" t="s">
        <v>26</v>
      </c>
      <c r="C60" s="3"/>
      <c r="D60" s="12">
        <f>D42</f>
        <v>1200000</v>
      </c>
      <c r="E60" s="12">
        <f>E42</f>
        <v>1200000</v>
      </c>
      <c r="F60" s="12">
        <f>F42</f>
        <v>1199621</v>
      </c>
    </row>
    <row r="61" spans="1:6" ht="19.5" customHeight="1" x14ac:dyDescent="0.2">
      <c r="B61" s="12" t="s">
        <v>40</v>
      </c>
      <c r="C61" s="3"/>
      <c r="D61" s="25">
        <f>SUM(D58:D60)</f>
        <v>1200000</v>
      </c>
      <c r="E61" s="25">
        <f>SUM(E58:E60)</f>
        <v>1200000</v>
      </c>
      <c r="F61" s="25">
        <f>SUM(F58:F60)</f>
        <v>1199621</v>
      </c>
    </row>
    <row r="62" spans="1:6" ht="19.5" customHeight="1" x14ac:dyDescent="0.2">
      <c r="B62" s="12" t="s">
        <v>36</v>
      </c>
      <c r="C62" s="3"/>
      <c r="D62" s="26">
        <f>D56</f>
        <v>1200000</v>
      </c>
      <c r="E62" s="26">
        <f>E56</f>
        <v>1200000</v>
      </c>
      <c r="F62" s="26">
        <f>F56</f>
        <v>1199621</v>
      </c>
    </row>
    <row r="63" spans="1:6" ht="19.5" customHeight="1" thickBot="1" x14ac:dyDescent="0.25">
      <c r="B63" s="12" t="s">
        <v>32</v>
      </c>
      <c r="C63" s="3"/>
      <c r="D63" s="27">
        <f>D61-D62</f>
        <v>0</v>
      </c>
      <c r="E63" s="27">
        <f>E61-E62</f>
        <v>0</v>
      </c>
      <c r="F63" s="27">
        <f>F61-F62</f>
        <v>0</v>
      </c>
    </row>
    <row r="64" spans="1:6" ht="20.25" customHeight="1" thickTop="1" x14ac:dyDescent="0.2">
      <c r="A64" s="20" t="s">
        <v>41</v>
      </c>
      <c r="B64" s="2"/>
      <c r="C64" s="11"/>
      <c r="D64" s="11"/>
      <c r="E64" s="11"/>
      <c r="F64" s="11"/>
    </row>
    <row r="65" spans="1:6" s="15" customFormat="1" ht="27" customHeight="1" x14ac:dyDescent="0.2">
      <c r="A65" s="14"/>
      <c r="C65" s="3"/>
      <c r="D65" s="21" t="s">
        <v>22</v>
      </c>
      <c r="E65" s="21" t="s">
        <v>23</v>
      </c>
      <c r="F65" s="22" t="s">
        <v>24</v>
      </c>
    </row>
    <row r="66" spans="1:6" ht="23.25" customHeight="1" x14ac:dyDescent="0.25">
      <c r="B66" s="23" t="s">
        <v>25</v>
      </c>
      <c r="C66" s="3"/>
    </row>
    <row r="67" spans="1:6" x14ac:dyDescent="0.2">
      <c r="A67" s="24">
        <v>8240</v>
      </c>
      <c r="B67" s="12" t="s">
        <v>17</v>
      </c>
      <c r="C67" s="3"/>
      <c r="D67" s="12">
        <v>4700</v>
      </c>
      <c r="E67" s="12">
        <v>4600</v>
      </c>
      <c r="F67" s="12">
        <v>4503</v>
      </c>
    </row>
    <row r="68" spans="1:6" x14ac:dyDescent="0.2">
      <c r="A68" s="24">
        <v>9600</v>
      </c>
      <c r="B68" s="12" t="s">
        <v>26</v>
      </c>
      <c r="C68" s="3"/>
      <c r="D68" s="12">
        <f>D73-SUM(D67:D67)</f>
        <v>10000</v>
      </c>
      <c r="E68" s="12">
        <f>E73-SUM(E67:E67)</f>
        <v>10500</v>
      </c>
      <c r="F68" s="12">
        <f>F73-SUM(F67:F67)</f>
        <v>31176</v>
      </c>
    </row>
    <row r="69" spans="1:6" ht="19.5" customHeight="1" thickBot="1" x14ac:dyDescent="0.25">
      <c r="A69" s="24"/>
      <c r="B69" s="12" t="s">
        <v>27</v>
      </c>
      <c r="C69" s="3"/>
      <c r="D69" s="18">
        <f>SUM(D67:D68)</f>
        <v>14700</v>
      </c>
      <c r="E69" s="18">
        <f>SUM(E67:E68)</f>
        <v>15100</v>
      </c>
      <c r="F69" s="18">
        <f>SUM(F67:F68)</f>
        <v>35679</v>
      </c>
    </row>
    <row r="70" spans="1:6" ht="23.25" customHeight="1" thickTop="1" x14ac:dyDescent="0.25">
      <c r="A70" s="24"/>
      <c r="B70" s="23" t="s">
        <v>28</v>
      </c>
      <c r="C70" s="3"/>
    </row>
    <row r="71" spans="1:6" x14ac:dyDescent="0.2">
      <c r="A71" s="24">
        <v>6800</v>
      </c>
      <c r="B71" s="12" t="s">
        <v>42</v>
      </c>
      <c r="C71" s="3"/>
      <c r="D71" s="12">
        <v>10000</v>
      </c>
      <c r="E71" s="12">
        <v>10500</v>
      </c>
      <c r="F71" s="12">
        <f>10016+21160</f>
        <v>31176</v>
      </c>
    </row>
    <row r="72" spans="1:6" x14ac:dyDescent="0.2">
      <c r="A72" s="24">
        <v>7280</v>
      </c>
      <c r="B72" s="12" t="s">
        <v>30</v>
      </c>
      <c r="D72" s="12">
        <v>4700</v>
      </c>
      <c r="E72" s="12">
        <v>4600</v>
      </c>
      <c r="F72" s="12">
        <v>4503</v>
      </c>
    </row>
    <row r="73" spans="1:6" ht="19.5" customHeight="1" x14ac:dyDescent="0.2">
      <c r="B73" s="12" t="s">
        <v>31</v>
      </c>
      <c r="C73" s="3"/>
      <c r="D73" s="25">
        <f>SUM(D71:D72)</f>
        <v>14700</v>
      </c>
      <c r="E73" s="25">
        <f>SUM(E71:E72)</f>
        <v>15100</v>
      </c>
      <c r="F73" s="25">
        <f>SUM(F71:F72)</f>
        <v>35679</v>
      </c>
    </row>
    <row r="74" spans="1:6" ht="19.5" customHeight="1" x14ac:dyDescent="0.2">
      <c r="B74" s="12" t="s">
        <v>27</v>
      </c>
      <c r="C74" s="3"/>
      <c r="D74" s="26">
        <f>D69</f>
        <v>14700</v>
      </c>
      <c r="E74" s="26">
        <f>E69</f>
        <v>15100</v>
      </c>
      <c r="F74" s="26">
        <f>F69</f>
        <v>35679</v>
      </c>
    </row>
    <row r="75" spans="1:6" ht="19.5" customHeight="1" thickBot="1" x14ac:dyDescent="0.25">
      <c r="B75" s="12" t="s">
        <v>32</v>
      </c>
      <c r="C75" s="3"/>
      <c r="D75" s="27">
        <f>D73-D74</f>
        <v>0</v>
      </c>
      <c r="E75" s="27">
        <f>E73-E74</f>
        <v>0</v>
      </c>
      <c r="F75" s="27">
        <f>F73-F74</f>
        <v>0</v>
      </c>
    </row>
    <row r="76" spans="1:6" ht="13.5" thickTop="1" x14ac:dyDescent="0.2">
      <c r="A76" s="14"/>
      <c r="C76" s="3"/>
      <c r="D76" s="15"/>
      <c r="E76" s="15"/>
      <c r="F76" s="15"/>
    </row>
    <row r="77" spans="1:6" ht="18.75" customHeight="1" x14ac:dyDescent="0.2">
      <c r="A77" s="28" t="s">
        <v>43</v>
      </c>
      <c r="B77" s="28"/>
      <c r="C77" s="28"/>
      <c r="D77" s="28"/>
      <c r="E77" s="28"/>
      <c r="F77" s="28"/>
    </row>
    <row r="78" spans="1:6" ht="23.25" customHeight="1" x14ac:dyDescent="0.25">
      <c r="B78" s="23" t="s">
        <v>34</v>
      </c>
      <c r="C78" s="3"/>
    </row>
    <row r="79" spans="1:6" x14ac:dyDescent="0.2">
      <c r="A79" s="24">
        <v>6800</v>
      </c>
      <c r="B79" s="12" t="s">
        <v>42</v>
      </c>
      <c r="C79" s="3"/>
      <c r="D79" s="12">
        <f>D71</f>
        <v>10000</v>
      </c>
      <c r="E79" s="12">
        <f>E71</f>
        <v>10500</v>
      </c>
      <c r="F79" s="12">
        <f>F71</f>
        <v>31176</v>
      </c>
    </row>
    <row r="80" spans="1:6" x14ac:dyDescent="0.2">
      <c r="A80" s="24">
        <v>8290</v>
      </c>
      <c r="B80" s="12" t="s">
        <v>44</v>
      </c>
      <c r="C80" s="3"/>
      <c r="D80" s="12">
        <v>24000000</v>
      </c>
      <c r="E80" s="12">
        <v>17500000</v>
      </c>
      <c r="F80" s="12">
        <v>7445770</v>
      </c>
    </row>
    <row r="81" spans="1:6" x14ac:dyDescent="0.2">
      <c r="A81" s="24">
        <v>8290</v>
      </c>
      <c r="B81" s="12" t="s">
        <v>45</v>
      </c>
      <c r="C81" s="3"/>
      <c r="D81" s="12">
        <f>D86</f>
        <v>2137000</v>
      </c>
      <c r="E81" s="12">
        <f>E86</f>
        <v>163000</v>
      </c>
      <c r="F81" s="12">
        <f>F86</f>
        <v>0</v>
      </c>
    </row>
    <row r="82" spans="1:6" x14ac:dyDescent="0.2">
      <c r="A82" s="24">
        <v>8291</v>
      </c>
      <c r="B82" s="12" t="s">
        <v>35</v>
      </c>
      <c r="C82" s="3"/>
      <c r="D82" s="12">
        <v>0</v>
      </c>
      <c r="E82" s="12">
        <v>0</v>
      </c>
      <c r="F82" s="12">
        <v>0</v>
      </c>
    </row>
    <row r="83" spans="1:6" ht="19.5" customHeight="1" thickBot="1" x14ac:dyDescent="0.25">
      <c r="B83" s="12" t="s">
        <v>36</v>
      </c>
      <c r="C83" s="3"/>
      <c r="D83" s="18">
        <f>SUM(D79:D82)</f>
        <v>26147000</v>
      </c>
      <c r="E83" s="18">
        <f>SUM(E79:E82)</f>
        <v>17673500</v>
      </c>
      <c r="F83" s="18">
        <f>SUM(F79:F82)</f>
        <v>7476946</v>
      </c>
    </row>
    <row r="84" spans="1:6" ht="23.25" customHeight="1" thickTop="1" x14ac:dyDescent="0.25">
      <c r="B84" s="23" t="s">
        <v>37</v>
      </c>
      <c r="C84" s="3"/>
    </row>
    <row r="85" spans="1:6" x14ac:dyDescent="0.2">
      <c r="A85" s="24">
        <v>100</v>
      </c>
      <c r="B85" s="12" t="s">
        <v>11</v>
      </c>
      <c r="C85" s="3"/>
      <c r="D85" s="12">
        <v>24000000</v>
      </c>
      <c r="E85" s="12">
        <v>17500000</v>
      </c>
      <c r="F85" s="12">
        <v>7445770</v>
      </c>
    </row>
    <row r="86" spans="1:6" x14ac:dyDescent="0.2">
      <c r="A86" s="24">
        <v>430</v>
      </c>
      <c r="B86" s="12" t="s">
        <v>12</v>
      </c>
      <c r="C86" s="3"/>
      <c r="D86" s="12">
        <v>2137000</v>
      </c>
      <c r="E86" s="12">
        <v>163000</v>
      </c>
      <c r="F86" s="12">
        <v>0</v>
      </c>
    </row>
    <row r="87" spans="1:6" x14ac:dyDescent="0.2">
      <c r="A87" s="24">
        <v>9600</v>
      </c>
      <c r="B87" s="12" t="s">
        <v>26</v>
      </c>
      <c r="C87" s="3"/>
      <c r="D87" s="12">
        <f>D68</f>
        <v>10000</v>
      </c>
      <c r="E87" s="12">
        <f>E68</f>
        <v>10500</v>
      </c>
      <c r="F87" s="12">
        <f>F68</f>
        <v>31176</v>
      </c>
    </row>
    <row r="88" spans="1:6" ht="19.5" customHeight="1" x14ac:dyDescent="0.2">
      <c r="B88" s="12" t="s">
        <v>40</v>
      </c>
      <c r="C88" s="3"/>
      <c r="D88" s="25">
        <f>SUM(D85:D87)</f>
        <v>26147000</v>
      </c>
      <c r="E88" s="25">
        <f>SUM(E85:E87)</f>
        <v>17673500</v>
      </c>
      <c r="F88" s="25">
        <f>SUM(F85:F87)</f>
        <v>7476946</v>
      </c>
    </row>
    <row r="89" spans="1:6" ht="19.5" customHeight="1" x14ac:dyDescent="0.2">
      <c r="B89" s="12" t="s">
        <v>36</v>
      </c>
      <c r="C89" s="3"/>
      <c r="D89" s="26">
        <f>D83</f>
        <v>26147000</v>
      </c>
      <c r="E89" s="26">
        <f>E83</f>
        <v>17673500</v>
      </c>
      <c r="F89" s="26">
        <f>F83</f>
        <v>7476946</v>
      </c>
    </row>
    <row r="90" spans="1:6" ht="19.5" customHeight="1" thickBot="1" x14ac:dyDescent="0.25">
      <c r="B90" s="12" t="s">
        <v>32</v>
      </c>
      <c r="C90" s="3"/>
      <c r="D90" s="27">
        <f>D88-D89</f>
        <v>0</v>
      </c>
      <c r="E90" s="27">
        <f>E88-E89</f>
        <v>0</v>
      </c>
      <c r="F90" s="27">
        <f>F88-F89</f>
        <v>0</v>
      </c>
    </row>
    <row r="91" spans="1:6" ht="20.25" customHeight="1" thickTop="1" x14ac:dyDescent="0.2">
      <c r="A91" s="20" t="s">
        <v>46</v>
      </c>
      <c r="B91" s="2"/>
      <c r="C91" s="11"/>
      <c r="D91" s="11"/>
      <c r="E91" s="11"/>
      <c r="F91" s="11"/>
    </row>
    <row r="92" spans="1:6" s="15" customFormat="1" ht="27" customHeight="1" x14ac:dyDescent="0.2">
      <c r="A92" s="14"/>
      <c r="C92" s="3"/>
      <c r="D92" s="21" t="s">
        <v>22</v>
      </c>
      <c r="E92" s="21" t="s">
        <v>23</v>
      </c>
      <c r="F92" s="22" t="s">
        <v>24</v>
      </c>
    </row>
    <row r="93" spans="1:6" ht="23.25" customHeight="1" x14ac:dyDescent="0.25">
      <c r="B93" s="23" t="s">
        <v>25</v>
      </c>
      <c r="C93" s="3"/>
    </row>
    <row r="94" spans="1:6" x14ac:dyDescent="0.2">
      <c r="A94" s="24">
        <v>8240</v>
      </c>
      <c r="B94" s="12" t="s">
        <v>17</v>
      </c>
      <c r="C94" s="3"/>
      <c r="D94" s="12">
        <v>4700</v>
      </c>
      <c r="E94" s="12">
        <v>4600</v>
      </c>
      <c r="F94" s="12">
        <v>4503</v>
      </c>
    </row>
    <row r="95" spans="1:6" x14ac:dyDescent="0.2">
      <c r="A95" s="24">
        <v>9600</v>
      </c>
      <c r="B95" s="12" t="s">
        <v>26</v>
      </c>
      <c r="C95" s="3"/>
      <c r="D95" s="12">
        <f>D100-SUM(D94:D94)</f>
        <v>0</v>
      </c>
      <c r="E95" s="12">
        <f>E100-SUM(E94:E94)</f>
        <v>0</v>
      </c>
      <c r="F95" s="12">
        <f>F100-SUM(F94:F94)</f>
        <v>0</v>
      </c>
    </row>
    <row r="96" spans="1:6" ht="19.5" customHeight="1" thickBot="1" x14ac:dyDescent="0.25">
      <c r="A96" s="24"/>
      <c r="B96" s="12" t="s">
        <v>27</v>
      </c>
      <c r="C96" s="3"/>
      <c r="D96" s="18">
        <f>SUM(D94:D95)</f>
        <v>4700</v>
      </c>
      <c r="E96" s="18">
        <f>SUM(E94:E95)</f>
        <v>4600</v>
      </c>
      <c r="F96" s="18">
        <f>SUM(F94:F95)</f>
        <v>4503</v>
      </c>
    </row>
    <row r="97" spans="1:6" ht="23.25" customHeight="1" thickTop="1" x14ac:dyDescent="0.25">
      <c r="A97" s="24"/>
      <c r="B97" s="23" t="s">
        <v>28</v>
      </c>
      <c r="C97" s="3"/>
    </row>
    <row r="98" spans="1:6" x14ac:dyDescent="0.2">
      <c r="A98" s="24">
        <v>6800</v>
      </c>
      <c r="B98" s="12" t="s">
        <v>29</v>
      </c>
      <c r="C98" s="3"/>
      <c r="D98" s="12">
        <v>0</v>
      </c>
      <c r="E98" s="12">
        <v>0</v>
      </c>
      <c r="F98" s="12">
        <v>0</v>
      </c>
    </row>
    <row r="99" spans="1:6" x14ac:dyDescent="0.2">
      <c r="A99" s="24">
        <v>7280</v>
      </c>
      <c r="B99" s="12" t="s">
        <v>30</v>
      </c>
      <c r="D99" s="12">
        <v>4700</v>
      </c>
      <c r="E99" s="12">
        <v>4600</v>
      </c>
      <c r="F99" s="12">
        <v>4503</v>
      </c>
    </row>
    <row r="100" spans="1:6" ht="19.5" customHeight="1" x14ac:dyDescent="0.2">
      <c r="B100" s="12" t="s">
        <v>31</v>
      </c>
      <c r="C100" s="3"/>
      <c r="D100" s="25">
        <f>SUM(D98:D99)</f>
        <v>4700</v>
      </c>
      <c r="E100" s="25">
        <f>SUM(E98:E99)</f>
        <v>4600</v>
      </c>
      <c r="F100" s="25">
        <f>SUM(F98:F99)</f>
        <v>4503</v>
      </c>
    </row>
    <row r="101" spans="1:6" ht="19.5" customHeight="1" x14ac:dyDescent="0.2">
      <c r="B101" s="12" t="s">
        <v>27</v>
      </c>
      <c r="C101" s="3"/>
      <c r="D101" s="26">
        <f>D96</f>
        <v>4700</v>
      </c>
      <c r="E101" s="26">
        <f>E96</f>
        <v>4600</v>
      </c>
      <c r="F101" s="26">
        <f>F96</f>
        <v>4503</v>
      </c>
    </row>
    <row r="102" spans="1:6" ht="19.5" customHeight="1" thickBot="1" x14ac:dyDescent="0.25">
      <c r="B102" s="12" t="s">
        <v>32</v>
      </c>
      <c r="C102" s="3"/>
      <c r="D102" s="27">
        <f>D100-D101</f>
        <v>0</v>
      </c>
      <c r="E102" s="27">
        <f>E100-E101</f>
        <v>0</v>
      </c>
      <c r="F102" s="27">
        <f>F100-F101</f>
        <v>0</v>
      </c>
    </row>
    <row r="103" spans="1:6" ht="13.5" thickTop="1" x14ac:dyDescent="0.2">
      <c r="A103" s="14"/>
      <c r="C103" s="3"/>
      <c r="D103" s="15"/>
      <c r="E103" s="15"/>
      <c r="F103" s="15"/>
    </row>
    <row r="104" spans="1:6" ht="18.75" customHeight="1" x14ac:dyDescent="0.2">
      <c r="A104" s="28" t="s">
        <v>47</v>
      </c>
      <c r="B104" s="28"/>
      <c r="C104" s="28"/>
      <c r="D104" s="28"/>
      <c r="E104" s="28"/>
      <c r="F104" s="28"/>
    </row>
    <row r="105" spans="1:6" ht="23.25" customHeight="1" x14ac:dyDescent="0.25">
      <c r="B105" s="23" t="s">
        <v>34</v>
      </c>
      <c r="C105" s="3"/>
    </row>
    <row r="106" spans="1:6" x14ac:dyDescent="0.2">
      <c r="A106" s="24">
        <v>6800</v>
      </c>
      <c r="B106" s="12" t="s">
        <v>29</v>
      </c>
      <c r="C106" s="3"/>
      <c r="D106" s="12">
        <f>D98</f>
        <v>0</v>
      </c>
      <c r="E106" s="12">
        <f>E98</f>
        <v>0</v>
      </c>
      <c r="F106" s="12">
        <f>F98</f>
        <v>0</v>
      </c>
    </row>
    <row r="107" spans="1:6" x14ac:dyDescent="0.2">
      <c r="A107" s="24">
        <v>8291</v>
      </c>
      <c r="B107" s="12" t="s">
        <v>35</v>
      </c>
      <c r="C107" s="3"/>
      <c r="D107" s="12">
        <f>D113-SUM(D106:D106)</f>
        <v>0</v>
      </c>
      <c r="E107" s="12">
        <f>E113-SUM(E106:E106)</f>
        <v>0</v>
      </c>
      <c r="F107" s="12">
        <f>F113-SUM(F106:F106)</f>
        <v>0</v>
      </c>
    </row>
    <row r="108" spans="1:6" ht="19.5" customHeight="1" thickBot="1" x14ac:dyDescent="0.25">
      <c r="B108" s="12" t="s">
        <v>36</v>
      </c>
      <c r="C108" s="3"/>
      <c r="D108" s="18">
        <f>SUM(D106:D107)</f>
        <v>0</v>
      </c>
      <c r="E108" s="18">
        <f>SUM(E106:E107)</f>
        <v>0</v>
      </c>
      <c r="F108" s="18">
        <f>SUM(F106:F107)</f>
        <v>0</v>
      </c>
    </row>
    <row r="109" spans="1:6" ht="23.25" customHeight="1" thickTop="1" x14ac:dyDescent="0.25">
      <c r="B109" s="23" t="s">
        <v>37</v>
      </c>
      <c r="C109" s="3"/>
    </row>
    <row r="110" spans="1:6" x14ac:dyDescent="0.2">
      <c r="A110" s="24">
        <v>100</v>
      </c>
      <c r="B110" s="12" t="s">
        <v>38</v>
      </c>
      <c r="C110" s="3"/>
      <c r="D110" s="12">
        <v>0</v>
      </c>
      <c r="E110" s="12">
        <v>0</v>
      </c>
      <c r="F110" s="12">
        <v>0</v>
      </c>
    </row>
    <row r="111" spans="1:6" x14ac:dyDescent="0.2">
      <c r="A111" s="24">
        <v>430</v>
      </c>
      <c r="B111" s="12" t="s">
        <v>39</v>
      </c>
      <c r="C111" s="3"/>
      <c r="D111" s="12">
        <v>0</v>
      </c>
      <c r="E111" s="12">
        <v>0</v>
      </c>
      <c r="F111" s="12">
        <v>0</v>
      </c>
    </row>
    <row r="112" spans="1:6" x14ac:dyDescent="0.2">
      <c r="A112" s="24">
        <v>9600</v>
      </c>
      <c r="B112" s="12" t="s">
        <v>26</v>
      </c>
      <c r="C112" s="3"/>
      <c r="D112" s="12">
        <f>D95</f>
        <v>0</v>
      </c>
      <c r="E112" s="12">
        <f>E95</f>
        <v>0</v>
      </c>
      <c r="F112" s="12">
        <f>F95</f>
        <v>0</v>
      </c>
    </row>
    <row r="113" spans="2:6" ht="19.5" customHeight="1" x14ac:dyDescent="0.2">
      <c r="B113" s="12" t="s">
        <v>40</v>
      </c>
      <c r="C113" s="3"/>
      <c r="D113" s="25">
        <f>SUM(D110:D112)</f>
        <v>0</v>
      </c>
      <c r="E113" s="25">
        <f>SUM(E110:E112)</f>
        <v>0</v>
      </c>
      <c r="F113" s="25">
        <f>SUM(F110:F112)</f>
        <v>0</v>
      </c>
    </row>
    <row r="114" spans="2:6" ht="19.5" customHeight="1" x14ac:dyDescent="0.2">
      <c r="B114" s="12" t="s">
        <v>36</v>
      </c>
      <c r="C114" s="3"/>
      <c r="D114" s="26">
        <f>D108</f>
        <v>0</v>
      </c>
      <c r="E114" s="26">
        <f>E108</f>
        <v>0</v>
      </c>
      <c r="F114" s="26">
        <f>F108</f>
        <v>0</v>
      </c>
    </row>
    <row r="115" spans="2:6" ht="19.5" customHeight="1" thickBot="1" x14ac:dyDescent="0.25">
      <c r="B115" s="12" t="s">
        <v>32</v>
      </c>
      <c r="C115" s="3"/>
      <c r="D115" s="27">
        <f>D113-D114</f>
        <v>0</v>
      </c>
      <c r="E115" s="27">
        <f>E113-E114</f>
        <v>0</v>
      </c>
      <c r="F115" s="27">
        <f>F113-F114</f>
        <v>0</v>
      </c>
    </row>
    <row r="116" spans="2:6" ht="13.5" thickTop="1" x14ac:dyDescent="0.2"/>
    <row r="119" spans="2:6" x14ac:dyDescent="0.2">
      <c r="F119" s="29"/>
    </row>
  </sheetData>
  <mergeCells count="4">
    <mergeCell ref="A17:F17"/>
    <mergeCell ref="A52:F52"/>
    <mergeCell ref="A77:F77"/>
    <mergeCell ref="A104:F104"/>
  </mergeCells>
  <pageMargins left="0.78740157480314965" right="0.70866141732283472" top="0.82677165354330717" bottom="0.37" header="0.51181102362204722" footer="0.33"/>
  <pageSetup paperSize="9" orientation="landscape" horizontalDpi="300" verticalDpi="300" r:id="rId1"/>
  <headerFooter alignWithMargins="0">
    <oddHeader>&amp;RSeite     C  &amp;P</oddHeader>
  </headerFooter>
  <rowBreaks count="6" manualBreakCount="6">
    <brk id="23" max="16383" man="1"/>
    <brk id="37" max="16383" man="1"/>
    <brk id="63" max="5" man="1"/>
    <brk id="90" max="16383" man="1"/>
    <brk id="63" max="16383" man="1"/>
    <brk id="115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2019</vt:lpstr>
      <vt:lpstr>'2019'!Druckbereich</vt:lpstr>
    </vt:vector>
  </TitlesOfParts>
  <Company>Magistrat Salzburg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Freudenthaler Bernhard</dc:creator>
  <cp:lastModifiedBy>Freudenthaler Bernhard</cp:lastModifiedBy>
  <dcterms:created xsi:type="dcterms:W3CDTF">2019-01-07T11:36:39Z</dcterms:created>
  <dcterms:modified xsi:type="dcterms:W3CDTF">2019-01-07T11:37:14Z</dcterms:modified>
</cp:coreProperties>
</file>